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0.234.1.202\okid\MAHİDE İLGAR\YATAY GEÇİŞ\2023-2024 GÜZ YATAY GEÇİŞ\WEB DUYURU\"/>
    </mc:Choice>
  </mc:AlternateContent>
  <xr:revisionPtr revIDLastSave="0" documentId="13_ncr:1_{AB4AE0DD-8018-48DB-919C-60C04B681C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ans" sheetId="1" r:id="rId1"/>
  </sheets>
  <definedNames>
    <definedName name="_xlnm._FilterDatabase" localSheetId="0" hidden="1">Lisans!$R$1:$R$569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8" i="1" l="1"/>
  <c r="P309" i="1"/>
  <c r="Q309" i="1" s="1"/>
  <c r="R499" i="1"/>
  <c r="I499" i="1"/>
  <c r="P482" i="1"/>
  <c r="Q482" i="1" s="1"/>
  <c r="P483" i="1"/>
  <c r="Q483" i="1"/>
  <c r="P484" i="1"/>
  <c r="Q484" i="1" s="1"/>
  <c r="P485" i="1"/>
  <c r="Q485" i="1" s="1"/>
  <c r="P486" i="1"/>
  <c r="Q486" i="1" s="1"/>
  <c r="P487" i="1"/>
  <c r="Q487" i="1"/>
  <c r="P488" i="1"/>
  <c r="Q488" i="1" s="1"/>
  <c r="P490" i="1"/>
  <c r="Q490" i="1" s="1"/>
  <c r="P491" i="1"/>
  <c r="Q491" i="1"/>
  <c r="P492" i="1"/>
  <c r="Q492" i="1" s="1"/>
  <c r="P493" i="1"/>
  <c r="Q493" i="1" s="1"/>
  <c r="P496" i="1"/>
  <c r="Q496" i="1" s="1"/>
  <c r="P497" i="1"/>
  <c r="Q497" i="1" s="1"/>
  <c r="P498" i="1"/>
  <c r="Q498" i="1" s="1"/>
  <c r="P499" i="1"/>
  <c r="Q499" i="1" s="1"/>
  <c r="P504" i="1"/>
  <c r="Q504" i="1" s="1"/>
  <c r="P505" i="1"/>
  <c r="Q505" i="1" s="1"/>
  <c r="P506" i="1"/>
  <c r="Q506" i="1" s="1"/>
  <c r="P507" i="1"/>
  <c r="Q507" i="1"/>
  <c r="P510" i="1"/>
  <c r="Q510" i="1" s="1"/>
  <c r="P511" i="1"/>
  <c r="Q511" i="1"/>
  <c r="P512" i="1"/>
  <c r="Q512" i="1" s="1"/>
  <c r="P513" i="1"/>
  <c r="Q513" i="1" s="1"/>
  <c r="P516" i="1"/>
  <c r="Q516" i="1" s="1"/>
  <c r="P517" i="1"/>
  <c r="Q517" i="1" s="1"/>
  <c r="P520" i="1"/>
  <c r="Q520" i="1" s="1"/>
  <c r="P521" i="1"/>
  <c r="Q521" i="1" s="1"/>
  <c r="P522" i="1"/>
  <c r="Q522" i="1" s="1"/>
  <c r="P523" i="1"/>
  <c r="Q523" i="1"/>
  <c r="P526" i="1"/>
  <c r="Q526" i="1" s="1"/>
  <c r="P527" i="1"/>
  <c r="Q527" i="1"/>
  <c r="P528" i="1"/>
  <c r="Q528" i="1" s="1"/>
  <c r="P529" i="1"/>
  <c r="Q529" i="1" s="1"/>
  <c r="P530" i="1"/>
  <c r="Q530" i="1" s="1"/>
  <c r="P531" i="1"/>
  <c r="Q531" i="1"/>
  <c r="P532" i="1"/>
  <c r="Q532" i="1" s="1"/>
  <c r="P533" i="1"/>
  <c r="Q533" i="1" s="1"/>
  <c r="P534" i="1"/>
  <c r="Q534" i="1" s="1"/>
  <c r="P535" i="1"/>
  <c r="Q535" i="1"/>
  <c r="P536" i="1"/>
  <c r="Q536" i="1" s="1"/>
  <c r="P537" i="1"/>
  <c r="Q537" i="1" s="1"/>
  <c r="P540" i="1"/>
  <c r="Q540" i="1" s="1"/>
  <c r="P541" i="1"/>
  <c r="Q541" i="1" s="1"/>
  <c r="P552" i="1"/>
  <c r="Q552" i="1" s="1"/>
  <c r="P553" i="1"/>
  <c r="Q553" i="1" s="1"/>
  <c r="P556" i="1"/>
  <c r="Q556" i="1" s="1"/>
  <c r="P557" i="1"/>
  <c r="Q557" i="1" s="1"/>
  <c r="P562" i="1"/>
  <c r="Q562" i="1" s="1"/>
  <c r="P563" i="1"/>
  <c r="Q563" i="1"/>
  <c r="P564" i="1"/>
  <c r="Q564" i="1" s="1"/>
  <c r="P565" i="1"/>
  <c r="Q565" i="1" s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479" i="1"/>
  <c r="N479" i="1" s="1"/>
  <c r="P391" i="1"/>
  <c r="Q391" i="1" s="1"/>
  <c r="P392" i="1"/>
  <c r="Q392" i="1"/>
  <c r="P393" i="1"/>
  <c r="Q393" i="1" s="1"/>
  <c r="P394" i="1"/>
  <c r="Q394" i="1"/>
  <c r="P395" i="1"/>
  <c r="Q395" i="1" s="1"/>
  <c r="P396" i="1"/>
  <c r="Q396" i="1"/>
  <c r="P397" i="1"/>
  <c r="Q397" i="1" s="1"/>
  <c r="P401" i="1"/>
  <c r="Q401" i="1" s="1"/>
  <c r="P402" i="1"/>
  <c r="Q402" i="1"/>
  <c r="P405" i="1"/>
  <c r="Q405" i="1" s="1"/>
  <c r="P406" i="1"/>
  <c r="Q406" i="1"/>
  <c r="P407" i="1"/>
  <c r="Q407" i="1" s="1"/>
  <c r="P408" i="1"/>
  <c r="Q408" i="1" s="1"/>
  <c r="P413" i="1"/>
  <c r="Q413" i="1" s="1"/>
  <c r="P414" i="1"/>
  <c r="Q414" i="1"/>
  <c r="P415" i="1"/>
  <c r="Q415" i="1" s="1"/>
  <c r="P416" i="1"/>
  <c r="Q416" i="1"/>
  <c r="P419" i="1"/>
  <c r="Q419" i="1" s="1"/>
  <c r="P420" i="1"/>
  <c r="Q420" i="1"/>
  <c r="P421" i="1"/>
  <c r="Q421" i="1" s="1"/>
  <c r="P422" i="1"/>
  <c r="Q422" i="1"/>
  <c r="P425" i="1"/>
  <c r="Q425" i="1" s="1"/>
  <c r="P426" i="1"/>
  <c r="Q426" i="1"/>
  <c r="P429" i="1"/>
  <c r="Q429" i="1" s="1"/>
  <c r="P430" i="1"/>
  <c r="Q430" i="1"/>
  <c r="P431" i="1"/>
  <c r="Q431" i="1" s="1"/>
  <c r="P432" i="1"/>
  <c r="Q432" i="1"/>
  <c r="P435" i="1"/>
  <c r="Q435" i="1" s="1"/>
  <c r="P436" i="1"/>
  <c r="Q436" i="1"/>
  <c r="P437" i="1"/>
  <c r="Q437" i="1" s="1"/>
  <c r="P438" i="1"/>
  <c r="Q438" i="1"/>
  <c r="P439" i="1"/>
  <c r="Q439" i="1" s="1"/>
  <c r="P440" i="1"/>
  <c r="Q440" i="1"/>
  <c r="P441" i="1"/>
  <c r="Q441" i="1" s="1"/>
  <c r="P442" i="1"/>
  <c r="Q442" i="1"/>
  <c r="P443" i="1"/>
  <c r="Q443" i="1" s="1"/>
  <c r="P444" i="1"/>
  <c r="Q444" i="1"/>
  <c r="P445" i="1"/>
  <c r="Q445" i="1" s="1"/>
  <c r="P446" i="1"/>
  <c r="Q446" i="1"/>
  <c r="P449" i="1"/>
  <c r="Q449" i="1" s="1"/>
  <c r="P450" i="1"/>
  <c r="Q450" i="1"/>
  <c r="P451" i="1"/>
  <c r="Q451" i="1" s="1"/>
  <c r="P452" i="1"/>
  <c r="Q452" i="1"/>
  <c r="P455" i="1"/>
  <c r="Q455" i="1" s="1"/>
  <c r="P456" i="1"/>
  <c r="Q456" i="1"/>
  <c r="P461" i="1"/>
  <c r="Q461" i="1" s="1"/>
  <c r="P462" i="1"/>
  <c r="Q462" i="1"/>
  <c r="P465" i="1"/>
  <c r="Q465" i="1" s="1"/>
  <c r="P466" i="1"/>
  <c r="Q466" i="1"/>
  <c r="P471" i="1"/>
  <c r="Q471" i="1" s="1"/>
  <c r="P472" i="1"/>
  <c r="Q472" i="1"/>
  <c r="P473" i="1"/>
  <c r="Q473" i="1" s="1"/>
  <c r="P474" i="1"/>
  <c r="Q474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388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N408" i="1" s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Q383" i="1"/>
  <c r="P383" i="1"/>
  <c r="P382" i="1"/>
  <c r="Q382" i="1" s="1"/>
  <c r="P381" i="1"/>
  <c r="Q381" i="1" s="1"/>
  <c r="P380" i="1"/>
  <c r="Q380" i="1" s="1"/>
  <c r="Q375" i="1"/>
  <c r="P375" i="1"/>
  <c r="P374" i="1"/>
  <c r="Q374" i="1" s="1"/>
  <c r="Q371" i="1"/>
  <c r="P371" i="1"/>
  <c r="P370" i="1"/>
  <c r="Q370" i="1" s="1"/>
  <c r="Q359" i="1"/>
  <c r="P359" i="1"/>
  <c r="P358" i="1"/>
  <c r="Q358" i="1" s="1"/>
  <c r="Q355" i="1"/>
  <c r="P355" i="1"/>
  <c r="P354" i="1"/>
  <c r="Q354" i="1" s="1"/>
  <c r="P353" i="1"/>
  <c r="Q353" i="1" s="1"/>
  <c r="P352" i="1"/>
  <c r="Q352" i="1" s="1"/>
  <c r="Q351" i="1"/>
  <c r="P351" i="1"/>
  <c r="P350" i="1"/>
  <c r="Q350" i="1" s="1"/>
  <c r="P349" i="1"/>
  <c r="Q349" i="1" s="1"/>
  <c r="P348" i="1"/>
  <c r="Q348" i="1" s="1"/>
  <c r="Q347" i="1"/>
  <c r="P347" i="1"/>
  <c r="P346" i="1"/>
  <c r="Q346" i="1" s="1"/>
  <c r="P345" i="1"/>
  <c r="Q345" i="1" s="1"/>
  <c r="P344" i="1"/>
  <c r="Q344" i="1" s="1"/>
  <c r="Q343" i="1"/>
  <c r="P343" i="1"/>
  <c r="P342" i="1"/>
  <c r="Q342" i="1" s="1"/>
  <c r="P341" i="1"/>
  <c r="Q341" i="1" s="1"/>
  <c r="P340" i="1"/>
  <c r="Q340" i="1" s="1"/>
  <c r="P337" i="1"/>
  <c r="Q337" i="1" s="1"/>
  <c r="P336" i="1"/>
  <c r="Q336" i="1" s="1"/>
  <c r="P333" i="1"/>
  <c r="Q333" i="1" s="1"/>
  <c r="P332" i="1"/>
  <c r="Q332" i="1" s="1"/>
  <c r="Q331" i="1"/>
  <c r="P331" i="1"/>
  <c r="P330" i="1"/>
  <c r="Q330" i="1" s="1"/>
  <c r="Q327" i="1"/>
  <c r="P327" i="1"/>
  <c r="P326" i="1"/>
  <c r="Q326" i="1" s="1"/>
  <c r="P325" i="1"/>
  <c r="Q325" i="1" s="1"/>
  <c r="P324" i="1"/>
  <c r="Q324" i="1" s="1"/>
  <c r="Q319" i="1"/>
  <c r="P319" i="1"/>
  <c r="P318" i="1"/>
  <c r="Q318" i="1" s="1"/>
  <c r="P317" i="1"/>
  <c r="Q317" i="1" s="1"/>
  <c r="P312" i="1"/>
  <c r="Q312" i="1" s="1"/>
  <c r="Q311" i="1"/>
  <c r="P311" i="1"/>
  <c r="P308" i="1"/>
  <c r="Q308" i="1" s="1"/>
  <c r="Q307" i="1"/>
  <c r="P307" i="1"/>
  <c r="P306" i="1"/>
  <c r="Q306" i="1" s="1"/>
  <c r="P305" i="1"/>
  <c r="Q305" i="1" s="1"/>
  <c r="P304" i="1"/>
  <c r="Q304" i="1" s="1"/>
  <c r="Q303" i="1"/>
  <c r="P303" i="1"/>
  <c r="N300" i="1"/>
  <c r="I300" i="1"/>
  <c r="R225" i="1"/>
  <c r="R226" i="1"/>
  <c r="R227" i="1"/>
  <c r="R228" i="1"/>
  <c r="R229" i="1"/>
  <c r="R230" i="1"/>
  <c r="R231" i="1"/>
  <c r="R234" i="1"/>
  <c r="R235" i="1"/>
  <c r="R238" i="1"/>
  <c r="R239" i="1"/>
  <c r="R240" i="1"/>
  <c r="R241" i="1"/>
  <c r="R244" i="1"/>
  <c r="R245" i="1"/>
  <c r="R246" i="1"/>
  <c r="R247" i="1"/>
  <c r="R248" i="1"/>
  <c r="R249" i="1"/>
  <c r="R250" i="1"/>
  <c r="R251" i="1"/>
  <c r="R254" i="1"/>
  <c r="R255" i="1"/>
  <c r="R256" i="1"/>
  <c r="R257" i="1"/>
  <c r="R258" i="1"/>
  <c r="R259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90" i="1"/>
  <c r="R291" i="1"/>
  <c r="R294" i="1"/>
  <c r="R295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4" i="1"/>
  <c r="Q234" i="1"/>
  <c r="P235" i="1"/>
  <c r="Q235" i="1"/>
  <c r="P238" i="1"/>
  <c r="Q238" i="1"/>
  <c r="P239" i="1"/>
  <c r="Q239" i="1"/>
  <c r="P240" i="1"/>
  <c r="Q240" i="1"/>
  <c r="P241" i="1"/>
  <c r="Q241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90" i="1"/>
  <c r="Q290" i="1"/>
  <c r="P291" i="1"/>
  <c r="Q291" i="1"/>
  <c r="P294" i="1"/>
  <c r="Q294" i="1"/>
  <c r="P295" i="1"/>
  <c r="Q295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R143" i="1"/>
  <c r="R144" i="1"/>
  <c r="R145" i="1"/>
  <c r="R146" i="1"/>
  <c r="R147" i="1"/>
  <c r="R148" i="1"/>
  <c r="R149" i="1"/>
  <c r="R152" i="1"/>
  <c r="R153" i="1"/>
  <c r="R154" i="1"/>
  <c r="R157" i="1"/>
  <c r="R158" i="1"/>
  <c r="R159" i="1"/>
  <c r="R164" i="1"/>
  <c r="R165" i="1"/>
  <c r="R166" i="1"/>
  <c r="R167" i="1"/>
  <c r="R168" i="1"/>
  <c r="R169" i="1"/>
  <c r="R172" i="1"/>
  <c r="R173" i="1"/>
  <c r="R174" i="1"/>
  <c r="R175" i="1"/>
  <c r="R176" i="1"/>
  <c r="R177" i="1"/>
  <c r="R178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211" i="1"/>
  <c r="R212" i="1"/>
  <c r="R215" i="1"/>
  <c r="R216" i="1"/>
  <c r="Q143" i="1"/>
  <c r="Q144" i="1"/>
  <c r="Q145" i="1"/>
  <c r="Q146" i="1"/>
  <c r="Q147" i="1"/>
  <c r="Q148" i="1"/>
  <c r="Q149" i="1"/>
  <c r="Q152" i="1"/>
  <c r="Q153" i="1"/>
  <c r="Q154" i="1"/>
  <c r="Q157" i="1"/>
  <c r="Q158" i="1"/>
  <c r="Q159" i="1"/>
  <c r="Q164" i="1"/>
  <c r="Q165" i="1"/>
  <c r="Q166" i="1"/>
  <c r="Q167" i="1"/>
  <c r="Q168" i="1"/>
  <c r="Q169" i="1"/>
  <c r="Q172" i="1"/>
  <c r="Q173" i="1"/>
  <c r="Q174" i="1"/>
  <c r="Q175" i="1"/>
  <c r="Q176" i="1"/>
  <c r="Q177" i="1"/>
  <c r="Q178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211" i="1"/>
  <c r="Q212" i="1"/>
  <c r="Q215" i="1"/>
  <c r="Q216" i="1"/>
  <c r="P143" i="1"/>
  <c r="P144" i="1"/>
  <c r="P145" i="1"/>
  <c r="P146" i="1"/>
  <c r="P147" i="1"/>
  <c r="P148" i="1"/>
  <c r="P149" i="1"/>
  <c r="P152" i="1"/>
  <c r="P153" i="1"/>
  <c r="P154" i="1"/>
  <c r="P157" i="1"/>
  <c r="P158" i="1"/>
  <c r="P159" i="1"/>
  <c r="P164" i="1"/>
  <c r="P165" i="1"/>
  <c r="P166" i="1"/>
  <c r="P167" i="1"/>
  <c r="P168" i="1"/>
  <c r="P169" i="1"/>
  <c r="P172" i="1"/>
  <c r="P173" i="1"/>
  <c r="P174" i="1"/>
  <c r="P175" i="1"/>
  <c r="P176" i="1"/>
  <c r="P177" i="1"/>
  <c r="P178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211" i="1"/>
  <c r="P212" i="1"/>
  <c r="P215" i="1"/>
  <c r="P216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140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N222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Q50" i="1"/>
  <c r="Q51" i="1"/>
  <c r="Q52" i="1"/>
  <c r="Q53" i="1"/>
  <c r="Q54" i="1"/>
  <c r="Q55" i="1"/>
  <c r="R55" i="1" s="1"/>
  <c r="Q59" i="1"/>
  <c r="Q60" i="1"/>
  <c r="Q64" i="1"/>
  <c r="R64" i="1" s="1"/>
  <c r="Q65" i="1"/>
  <c r="Q66" i="1"/>
  <c r="Q67" i="1"/>
  <c r="Q74" i="1"/>
  <c r="Q75" i="1"/>
  <c r="Q76" i="1"/>
  <c r="R76" i="1" s="1"/>
  <c r="Q77" i="1"/>
  <c r="Q78" i="1"/>
  <c r="Q79" i="1"/>
  <c r="R79" i="1" s="1"/>
  <c r="Q80" i="1"/>
  <c r="R80" i="1" s="1"/>
  <c r="Q81" i="1"/>
  <c r="Q82" i="1"/>
  <c r="Q86" i="1"/>
  <c r="Q87" i="1"/>
  <c r="R87" i="1" s="1"/>
  <c r="Q88" i="1"/>
  <c r="R88" i="1" s="1"/>
  <c r="Q89" i="1"/>
  <c r="Q90" i="1"/>
  <c r="Q91" i="1"/>
  <c r="Q95" i="1"/>
  <c r="R95" i="1" s="1"/>
  <c r="Q96" i="1"/>
  <c r="R96" i="1" s="1"/>
  <c r="Q97" i="1"/>
  <c r="Q98" i="1"/>
  <c r="Q99" i="1"/>
  <c r="Q100" i="1"/>
  <c r="R100" i="1" s="1"/>
  <c r="Q101" i="1"/>
  <c r="Q102" i="1"/>
  <c r="Q103" i="1"/>
  <c r="R103" i="1" s="1"/>
  <c r="Q104" i="1"/>
  <c r="R104" i="1" s="1"/>
  <c r="Q105" i="1"/>
  <c r="Q106" i="1"/>
  <c r="Q107" i="1"/>
  <c r="Q108" i="1"/>
  <c r="R108" i="1" s="1"/>
  <c r="Q109" i="1"/>
  <c r="Q110" i="1"/>
  <c r="Q111" i="1"/>
  <c r="R111" i="1" s="1"/>
  <c r="Q112" i="1"/>
  <c r="R112" i="1" s="1"/>
  <c r="Q113" i="1"/>
  <c r="Q129" i="1"/>
  <c r="Q130" i="1"/>
  <c r="Q131" i="1"/>
  <c r="Q134" i="1"/>
  <c r="Q135" i="1"/>
  <c r="R135" i="1" s="1"/>
  <c r="P50" i="1"/>
  <c r="P51" i="1"/>
  <c r="P52" i="1"/>
  <c r="P53" i="1"/>
  <c r="P54" i="1"/>
  <c r="P55" i="1"/>
  <c r="P59" i="1"/>
  <c r="P60" i="1"/>
  <c r="P64" i="1"/>
  <c r="P65" i="1"/>
  <c r="P66" i="1"/>
  <c r="P67" i="1"/>
  <c r="P74" i="1"/>
  <c r="P75" i="1"/>
  <c r="P76" i="1"/>
  <c r="P77" i="1"/>
  <c r="P78" i="1"/>
  <c r="P79" i="1"/>
  <c r="P80" i="1"/>
  <c r="P81" i="1"/>
  <c r="P82" i="1"/>
  <c r="P86" i="1"/>
  <c r="P87" i="1"/>
  <c r="P88" i="1"/>
  <c r="P89" i="1"/>
  <c r="P90" i="1"/>
  <c r="P91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29" i="1"/>
  <c r="P130" i="1"/>
  <c r="P131" i="1"/>
  <c r="P134" i="1"/>
  <c r="P135" i="1"/>
  <c r="U49" i="1"/>
  <c r="T49" i="1"/>
  <c r="U48" i="1"/>
  <c r="R90" i="1"/>
  <c r="R81" i="1"/>
  <c r="R82" i="1"/>
  <c r="R89" i="1"/>
  <c r="R74" i="1"/>
  <c r="R66" i="1"/>
  <c r="R67" i="1"/>
  <c r="R65" i="1"/>
  <c r="R75" i="1"/>
  <c r="R77" i="1"/>
  <c r="R78" i="1"/>
  <c r="R86" i="1"/>
  <c r="R91" i="1"/>
  <c r="R97" i="1"/>
  <c r="R98" i="1"/>
  <c r="R99" i="1"/>
  <c r="R101" i="1"/>
  <c r="R102" i="1"/>
  <c r="R105" i="1"/>
  <c r="R106" i="1"/>
  <c r="R107" i="1"/>
  <c r="R109" i="1"/>
  <c r="R110" i="1"/>
  <c r="R113" i="1"/>
  <c r="R129" i="1"/>
  <c r="R130" i="1"/>
  <c r="R131" i="1"/>
  <c r="R134" i="1"/>
  <c r="R50" i="1"/>
  <c r="R51" i="1"/>
  <c r="R52" i="1"/>
  <c r="R53" i="1"/>
  <c r="R54" i="1"/>
  <c r="R59" i="1"/>
  <c r="R60" i="1"/>
  <c r="N54" i="1"/>
  <c r="N62" i="1"/>
  <c r="N70" i="1"/>
  <c r="N78" i="1"/>
  <c r="N86" i="1"/>
  <c r="N94" i="1"/>
  <c r="N102" i="1"/>
  <c r="N110" i="1"/>
  <c r="N118" i="1"/>
  <c r="N126" i="1"/>
  <c r="N127" i="1"/>
  <c r="N134" i="1"/>
  <c r="N135" i="1"/>
  <c r="I135" i="1"/>
  <c r="I134" i="1"/>
  <c r="I133" i="1"/>
  <c r="N133" i="1" s="1"/>
  <c r="I132" i="1"/>
  <c r="N132" i="1" s="1"/>
  <c r="I131" i="1"/>
  <c r="N131" i="1" s="1"/>
  <c r="I130" i="1"/>
  <c r="N130" i="1" s="1"/>
  <c r="I129" i="1"/>
  <c r="N129" i="1" s="1"/>
  <c r="I128" i="1"/>
  <c r="N128" i="1" s="1"/>
  <c r="I127" i="1"/>
  <c r="I126" i="1"/>
  <c r="I125" i="1"/>
  <c r="N125" i="1" s="1"/>
  <c r="I124" i="1"/>
  <c r="N124" i="1" s="1"/>
  <c r="I123" i="1"/>
  <c r="N123" i="1" s="1"/>
  <c r="I122" i="1"/>
  <c r="N122" i="1" s="1"/>
  <c r="I121" i="1"/>
  <c r="N121" i="1" s="1"/>
  <c r="I120" i="1"/>
  <c r="N120" i="1" s="1"/>
  <c r="I119" i="1"/>
  <c r="N119" i="1" s="1"/>
  <c r="I118" i="1"/>
  <c r="I117" i="1"/>
  <c r="N117" i="1" s="1"/>
  <c r="I116" i="1"/>
  <c r="N116" i="1" s="1"/>
  <c r="I115" i="1"/>
  <c r="N115" i="1" s="1"/>
  <c r="I114" i="1"/>
  <c r="N114" i="1" s="1"/>
  <c r="I113" i="1"/>
  <c r="N113" i="1" s="1"/>
  <c r="I112" i="1"/>
  <c r="N112" i="1" s="1"/>
  <c r="I111" i="1"/>
  <c r="N111" i="1" s="1"/>
  <c r="I110" i="1"/>
  <c r="I109" i="1"/>
  <c r="N109" i="1" s="1"/>
  <c r="I108" i="1"/>
  <c r="N108" i="1" s="1"/>
  <c r="I107" i="1"/>
  <c r="N107" i="1" s="1"/>
  <c r="I106" i="1"/>
  <c r="N106" i="1" s="1"/>
  <c r="I105" i="1"/>
  <c r="N105" i="1" s="1"/>
  <c r="I104" i="1"/>
  <c r="N104" i="1" s="1"/>
  <c r="I103" i="1"/>
  <c r="N103" i="1" s="1"/>
  <c r="I102" i="1"/>
  <c r="I101" i="1"/>
  <c r="N101" i="1" s="1"/>
  <c r="I100" i="1"/>
  <c r="N100" i="1" s="1"/>
  <c r="I99" i="1"/>
  <c r="N99" i="1" s="1"/>
  <c r="I98" i="1"/>
  <c r="N98" i="1" s="1"/>
  <c r="I97" i="1"/>
  <c r="N97" i="1" s="1"/>
  <c r="I96" i="1"/>
  <c r="N96" i="1" s="1"/>
  <c r="I95" i="1"/>
  <c r="N95" i="1" s="1"/>
  <c r="I94" i="1"/>
  <c r="I93" i="1"/>
  <c r="N93" i="1" s="1"/>
  <c r="I92" i="1"/>
  <c r="N92" i="1" s="1"/>
  <c r="I91" i="1"/>
  <c r="N91" i="1" s="1"/>
  <c r="I90" i="1"/>
  <c r="N90" i="1" s="1"/>
  <c r="I89" i="1"/>
  <c r="N89" i="1" s="1"/>
  <c r="I88" i="1"/>
  <c r="N88" i="1" s="1"/>
  <c r="I87" i="1"/>
  <c r="N87" i="1" s="1"/>
  <c r="I86" i="1"/>
  <c r="I85" i="1"/>
  <c r="N85" i="1" s="1"/>
  <c r="I84" i="1"/>
  <c r="N84" i="1" s="1"/>
  <c r="I83" i="1"/>
  <c r="N83" i="1" s="1"/>
  <c r="I82" i="1"/>
  <c r="N82" i="1" s="1"/>
  <c r="I81" i="1"/>
  <c r="N81" i="1" s="1"/>
  <c r="I80" i="1"/>
  <c r="N80" i="1" s="1"/>
  <c r="I79" i="1"/>
  <c r="N79" i="1" s="1"/>
  <c r="I78" i="1"/>
  <c r="I77" i="1"/>
  <c r="N77" i="1" s="1"/>
  <c r="I76" i="1"/>
  <c r="N76" i="1" s="1"/>
  <c r="I75" i="1"/>
  <c r="N75" i="1" s="1"/>
  <c r="I74" i="1"/>
  <c r="N74" i="1" s="1"/>
  <c r="I73" i="1"/>
  <c r="N73" i="1" s="1"/>
  <c r="I72" i="1"/>
  <c r="N72" i="1" s="1"/>
  <c r="I71" i="1"/>
  <c r="N71" i="1" s="1"/>
  <c r="I70" i="1"/>
  <c r="I69" i="1"/>
  <c r="N69" i="1" s="1"/>
  <c r="I68" i="1"/>
  <c r="N68" i="1" s="1"/>
  <c r="I67" i="1"/>
  <c r="N67" i="1" s="1"/>
  <c r="I66" i="1"/>
  <c r="N66" i="1" s="1"/>
  <c r="I65" i="1"/>
  <c r="N65" i="1" s="1"/>
  <c r="I64" i="1"/>
  <c r="N64" i="1" s="1"/>
  <c r="I63" i="1"/>
  <c r="N63" i="1" s="1"/>
  <c r="I62" i="1"/>
  <c r="I61" i="1"/>
  <c r="N61" i="1" s="1"/>
  <c r="I60" i="1"/>
  <c r="N60" i="1" s="1"/>
  <c r="I59" i="1"/>
  <c r="N59" i="1" s="1"/>
  <c r="I58" i="1"/>
  <c r="N58" i="1" s="1"/>
  <c r="I57" i="1"/>
  <c r="N57" i="1" s="1"/>
  <c r="I56" i="1"/>
  <c r="N56" i="1" s="1"/>
  <c r="I55" i="1"/>
  <c r="N55" i="1" s="1"/>
  <c r="I54" i="1"/>
  <c r="I53" i="1"/>
  <c r="N53" i="1" s="1"/>
  <c r="I52" i="1"/>
  <c r="N52" i="1" s="1"/>
  <c r="I51" i="1"/>
  <c r="N51" i="1" s="1"/>
  <c r="I50" i="1"/>
  <c r="N50" i="1" s="1"/>
  <c r="I49" i="1"/>
  <c r="N49" i="1" s="1"/>
  <c r="I48" i="1"/>
  <c r="N48" i="1" s="1"/>
  <c r="I47" i="1"/>
  <c r="N47" i="1" s="1"/>
  <c r="N42" i="1"/>
  <c r="N29" i="1"/>
  <c r="N27" i="1"/>
  <c r="N26" i="1"/>
  <c r="N13" i="1"/>
  <c r="N11" i="1"/>
  <c r="N10" i="1"/>
  <c r="I42" i="1"/>
  <c r="I41" i="1"/>
  <c r="N41" i="1" s="1"/>
  <c r="I40" i="1"/>
  <c r="N40" i="1" s="1"/>
  <c r="I39" i="1"/>
  <c r="N39" i="1" s="1"/>
  <c r="I38" i="1"/>
  <c r="N38" i="1" s="1"/>
  <c r="I37" i="1"/>
  <c r="N37" i="1" s="1"/>
  <c r="I36" i="1"/>
  <c r="N36" i="1" s="1"/>
  <c r="I35" i="1"/>
  <c r="N35" i="1" s="1"/>
  <c r="I34" i="1"/>
  <c r="N34" i="1" s="1"/>
  <c r="I33" i="1"/>
  <c r="N33" i="1" s="1"/>
  <c r="I32" i="1"/>
  <c r="N32" i="1" s="1"/>
  <c r="I31" i="1"/>
  <c r="N31" i="1" s="1"/>
  <c r="I30" i="1"/>
  <c r="N30" i="1" s="1"/>
  <c r="I29" i="1"/>
  <c r="I28" i="1"/>
  <c r="N28" i="1" s="1"/>
  <c r="I27" i="1"/>
  <c r="I26" i="1"/>
  <c r="I25" i="1"/>
  <c r="N25" i="1" s="1"/>
  <c r="I24" i="1"/>
  <c r="N24" i="1" s="1"/>
  <c r="I23" i="1"/>
  <c r="N23" i="1" s="1"/>
  <c r="I22" i="1"/>
  <c r="N22" i="1" s="1"/>
  <c r="I21" i="1"/>
  <c r="N21" i="1" s="1"/>
  <c r="I20" i="1"/>
  <c r="N20" i="1" s="1"/>
  <c r="I19" i="1"/>
  <c r="N19" i="1" s="1"/>
  <c r="I18" i="1"/>
  <c r="N18" i="1" s="1"/>
  <c r="I17" i="1"/>
  <c r="N17" i="1" s="1"/>
  <c r="I16" i="1"/>
  <c r="N16" i="1" s="1"/>
  <c r="I15" i="1"/>
  <c r="N15" i="1" s="1"/>
  <c r="I14" i="1"/>
  <c r="N14" i="1" s="1"/>
  <c r="I13" i="1"/>
  <c r="I12" i="1"/>
  <c r="N12" i="1" s="1"/>
  <c r="I11" i="1"/>
  <c r="I10" i="1"/>
  <c r="I9" i="1"/>
  <c r="N9" i="1" s="1"/>
  <c r="I8" i="1"/>
  <c r="N8" i="1" s="1"/>
  <c r="I7" i="1"/>
  <c r="N7" i="1" s="1"/>
  <c r="R309" i="1" l="1"/>
  <c r="R383" i="1"/>
  <c r="R382" i="1"/>
  <c r="R381" i="1"/>
  <c r="R380" i="1"/>
  <c r="R375" i="1"/>
  <c r="R374" i="1"/>
  <c r="R371" i="1"/>
  <c r="R370" i="1"/>
  <c r="R474" i="1"/>
  <c r="R473" i="1"/>
  <c r="R472" i="1"/>
  <c r="R471" i="1"/>
  <c r="R466" i="1"/>
  <c r="R465" i="1"/>
  <c r="R462" i="1"/>
  <c r="R461" i="1"/>
  <c r="R553" i="1"/>
  <c r="R552" i="1"/>
  <c r="R456" i="1"/>
  <c r="R455" i="1"/>
  <c r="R452" i="1"/>
  <c r="R451" i="1"/>
  <c r="R359" i="1"/>
  <c r="R358" i="1"/>
  <c r="R450" i="1"/>
  <c r="R449" i="1"/>
  <c r="R355" i="1"/>
  <c r="R354" i="1"/>
  <c r="R446" i="1"/>
  <c r="R445" i="1"/>
  <c r="R353" i="1"/>
  <c r="R352" i="1"/>
  <c r="R444" i="1"/>
  <c r="R443" i="1"/>
  <c r="R351" i="1"/>
  <c r="R350" i="1"/>
  <c r="R442" i="1"/>
  <c r="R441" i="1"/>
  <c r="R349" i="1"/>
  <c r="R440" i="1"/>
  <c r="R348" i="1"/>
  <c r="R347" i="1"/>
  <c r="R439" i="1"/>
  <c r="R438" i="1"/>
  <c r="R346" i="1"/>
  <c r="R345" i="1"/>
  <c r="R437" i="1"/>
  <c r="R436" i="1"/>
  <c r="R344" i="1"/>
  <c r="R435" i="1"/>
  <c r="R343" i="1"/>
  <c r="R342" i="1"/>
  <c r="R432" i="1"/>
  <c r="R431" i="1"/>
  <c r="R565" i="1"/>
  <c r="R564" i="1"/>
  <c r="R563" i="1"/>
  <c r="R562" i="1"/>
  <c r="R557" i="1"/>
  <c r="R556" i="1"/>
  <c r="R541" i="1"/>
  <c r="R540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3" i="1"/>
  <c r="R522" i="1"/>
  <c r="R308" i="1"/>
  <c r="R307" i="1"/>
  <c r="R306" i="1"/>
  <c r="R397" i="1"/>
  <c r="R396" i="1"/>
  <c r="R395" i="1"/>
  <c r="R394" i="1"/>
  <c r="R319" i="1"/>
  <c r="R318" i="1"/>
  <c r="R317" i="1"/>
  <c r="R407" i="1"/>
  <c r="R406" i="1"/>
  <c r="R405" i="1"/>
  <c r="R327" i="1"/>
  <c r="R326" i="1"/>
  <c r="R325" i="1"/>
  <c r="R324" i="1"/>
  <c r="R416" i="1"/>
  <c r="R415" i="1"/>
  <c r="R414" i="1"/>
  <c r="R413" i="1"/>
  <c r="R331" i="1"/>
  <c r="R330" i="1"/>
  <c r="R420" i="1"/>
  <c r="R419" i="1"/>
  <c r="R333" i="1"/>
  <c r="R332" i="1"/>
  <c r="R422" i="1"/>
  <c r="R421" i="1"/>
  <c r="R337" i="1"/>
  <c r="R336" i="1"/>
  <c r="R426" i="1"/>
  <c r="R425" i="1"/>
  <c r="R341" i="1"/>
  <c r="R340" i="1"/>
  <c r="R430" i="1"/>
  <c r="R429" i="1"/>
  <c r="R521" i="1"/>
  <c r="R520" i="1"/>
  <c r="R517" i="1"/>
  <c r="R516" i="1"/>
  <c r="R513" i="1"/>
  <c r="R512" i="1"/>
  <c r="R511" i="1"/>
  <c r="R510" i="1"/>
  <c r="R507" i="1"/>
  <c r="R506" i="1"/>
  <c r="R505" i="1"/>
  <c r="R504" i="1"/>
  <c r="R498" i="1"/>
  <c r="R497" i="1"/>
  <c r="R496" i="1"/>
  <c r="R493" i="1"/>
  <c r="R492" i="1"/>
  <c r="R491" i="1"/>
  <c r="R490" i="1"/>
  <c r="R402" i="1"/>
  <c r="R401" i="1"/>
  <c r="R312" i="1"/>
  <c r="R311" i="1"/>
  <c r="R488" i="1"/>
  <c r="R487" i="1"/>
  <c r="R486" i="1"/>
  <c r="R485" i="1"/>
  <c r="R484" i="1"/>
  <c r="R483" i="1"/>
  <c r="R482" i="1"/>
  <c r="R393" i="1"/>
  <c r="R392" i="1"/>
  <c r="R391" i="1"/>
  <c r="R305" i="1"/>
  <c r="R304" i="1"/>
  <c r="R303" i="1"/>
</calcChain>
</file>

<file path=xl/sharedStrings.xml><?xml version="1.0" encoding="utf-8"?>
<sst xmlns="http://schemas.openxmlformats.org/spreadsheetml/2006/main" count="1903" uniqueCount="641">
  <si>
    <t>Ücretler - Burslar - Ödeme Bilgileri</t>
  </si>
  <si>
    <t>Fakülte</t>
  </si>
  <si>
    <t>Bölüm</t>
  </si>
  <si>
    <t>Puan
Türü</t>
  </si>
  <si>
    <t>Puan Aralığı</t>
  </si>
  <si>
    <r>
      <t>İsü Yatay Geçiş Burs
Oranı</t>
    </r>
    <r>
      <rPr>
        <sz val="20"/>
        <color rgb="FFFF0000"/>
        <rFont val="Calibri"/>
        <family val="2"/>
        <charset val="162"/>
        <scheme val="minor"/>
      </rPr>
      <t>*</t>
    </r>
  </si>
  <si>
    <t>MYP</t>
  </si>
  <si>
    <t>Ortalama</t>
  </si>
  <si>
    <t>SAĞLIK BİLİMLERİ FAKÜLTESİ</t>
  </si>
  <si>
    <t>Beslenme ve Diyetetik (Türkçe)</t>
  </si>
  <si>
    <t>MF-3</t>
  </si>
  <si>
    <t>%25 Burs</t>
  </si>
  <si>
    <t>ü</t>
  </si>
  <si>
    <t>X</t>
  </si>
  <si>
    <t>Tam Burs</t>
  </si>
  <si>
    <t>Ebelik (Türkçe)</t>
  </si>
  <si>
    <t>Fizyoterapi ve Rehabilitasyon (Türkçe)</t>
  </si>
  <si>
    <t>Hemşirelik (Türkçe)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</si>
  <si>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2017</t>
    </r>
    <r>
      <rPr>
        <b/>
        <sz val="18"/>
        <rFont val="Calibri"/>
        <family val="2"/>
        <scheme val="minor"/>
      </rPr>
      <t xml:space="preserve"> Girişliler İçin</t>
    </r>
  </si>
  <si>
    <t>Ösym Burs
Oranı</t>
  </si>
  <si>
    <t>ECZACILIK FAKÜLTESİ</t>
  </si>
  <si>
    <t>Eczacılık (Türkçe)</t>
  </si>
  <si>
    <t>372,86854 - 395,80954</t>
  </si>
  <si>
    <t>Ücretli</t>
  </si>
  <si>
    <t>395,80955 - 408,62031</t>
  </si>
  <si>
    <t>408,62032 - 429,74680</t>
  </si>
  <si>
    <t>%50 Burs</t>
  </si>
  <si>
    <t>429,74681 ve üzeri</t>
  </si>
  <si>
    <t>İNSAN ve TOPLUM BİLİMLERİ FAKÜLTESİ</t>
  </si>
  <si>
    <t>Psikoloji (Türkçe)</t>
  </si>
  <si>
    <t>TM-3</t>
  </si>
  <si>
    <t>226,45931 - 248,6981</t>
  </si>
  <si>
    <t>248,69811 - 403,47995</t>
  </si>
  <si>
    <t>403,47996 ve üzeri</t>
  </si>
  <si>
    <t>Türk Dili ve Edebiyatı (Türkçe)</t>
  </si>
  <si>
    <t>TS-2</t>
  </si>
  <si>
    <t>485,80546 ve üzeri</t>
  </si>
  <si>
    <t>İKTİSADİ, İDARİ VE SOSYAL BİLİMLER FAKÜLTESİ</t>
  </si>
  <si>
    <t>Sağlık Yönetimi (Türkçe)</t>
  </si>
  <si>
    <t>TM-1</t>
  </si>
  <si>
    <t>293,27194 ve üzeri</t>
  </si>
  <si>
    <t>Siyaset Bilimi ve Kamu Yönetimi (Türkçe)</t>
  </si>
  <si>
    <t>341,06150 ve üzeri</t>
  </si>
  <si>
    <t>Yönetim Bilişim Sistemleri (Türkçe)</t>
  </si>
  <si>
    <t>226,06292 - 313,99834</t>
  </si>
  <si>
    <t>313,99835 ve üzeri</t>
  </si>
  <si>
    <t xml:space="preserve">GÜZEL SANATLAR, TASARIM VE MİMARLIK FAKÜLTESİ       </t>
  </si>
  <si>
    <t>İç Mimarlık ve Çevre Tasarımı (Türkçe)</t>
  </si>
  <si>
    <t>224,33241 - 252,64067</t>
  </si>
  <si>
    <t>252,64068 - 354,67124</t>
  </si>
  <si>
    <t>354,67125 ve üzeri</t>
  </si>
  <si>
    <t>MF-4</t>
  </si>
  <si>
    <t>MÜHENDİSLİK ve DOĞA BİLİMLERİ FAKÜLTESİ</t>
  </si>
  <si>
    <t>Yazılım Mühendisliği (Türkçe)</t>
  </si>
  <si>
    <t>372,83975 ve üzeri</t>
  </si>
  <si>
    <t>238,59823 - 274,08106</t>
  </si>
  <si>
    <t>274,08107 - 393,89857</t>
  </si>
  <si>
    <t>393,89858 ve üzeri</t>
  </si>
  <si>
    <t>Çocuk Gelişimi (Türkçe)</t>
  </si>
  <si>
    <t>250,26222 - 357,94336</t>
  </si>
  <si>
    <t>357,94337 ve üzeri</t>
  </si>
  <si>
    <t>Dil ve Konuşma Terapisi (Türkçe)</t>
  </si>
  <si>
    <t>343,73756 - 408,53683</t>
  </si>
  <si>
    <t>408,53684 ve üzeri</t>
  </si>
  <si>
    <t>240,76315 - 294,11232</t>
  </si>
  <si>
    <t>294,11233 ve üzeri</t>
  </si>
  <si>
    <t>229,58624 - 276,40193</t>
  </si>
  <si>
    <t>276,40194 - 306,87247</t>
  </si>
  <si>
    <t>306,87248 - 391,38010</t>
  </si>
  <si>
    <t>391,38011 ve üzeri</t>
  </si>
  <si>
    <t>247,32460 - 336,01813</t>
  </si>
  <si>
    <t>336,01814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</si>
  <si>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2018</t>
    </r>
    <r>
      <rPr>
        <b/>
        <sz val="18"/>
        <rFont val="Calibri"/>
        <family val="2"/>
        <scheme val="minor"/>
      </rPr>
      <t xml:space="preserve"> Girişliler İçin</t>
    </r>
  </si>
  <si>
    <t>İngilizce Hazırlık Sınıfı</t>
  </si>
  <si>
    <t>Burs
Oranı</t>
  </si>
  <si>
    <t>SAY</t>
  </si>
  <si>
    <t>343,46067 - 367,10685</t>
  </si>
  <si>
    <t>367,10686 - 428,78437</t>
  </si>
  <si>
    <t>428,78438 ve üzeri</t>
  </si>
  <si>
    <t>Eczacılık (İngilizce)</t>
  </si>
  <si>
    <t>331,88779 - 365,72672</t>
  </si>
  <si>
    <t>365,72673 - 426,40303</t>
  </si>
  <si>
    <t>426,40304 ve üzeri</t>
  </si>
  <si>
    <t>İngiliz Dili ve Edebiyatı (İngilizce)</t>
  </si>
  <si>
    <t>DİL</t>
  </si>
  <si>
    <t>225,77455 - 355,56667</t>
  </si>
  <si>
    <t>355,56668 - 396,69882</t>
  </si>
  <si>
    <t>%75 Burs</t>
  </si>
  <si>
    <t>396,69883 ve üzeri</t>
  </si>
  <si>
    <t>Moleküler Biyoloji ve Genetik (İngilizce)</t>
  </si>
  <si>
    <t>264,45176 - 356,159032</t>
  </si>
  <si>
    <t>356,15903 ve üzeri</t>
  </si>
  <si>
    <t>EA</t>
  </si>
  <si>
    <t>243,17272 - 361,34277</t>
  </si>
  <si>
    <t>361,34278 ve üzeri</t>
  </si>
  <si>
    <t>Psikoloji (İngilizce)</t>
  </si>
  <si>
    <t>361,13678 ve üzeri</t>
  </si>
  <si>
    <t>SÖZ</t>
  </si>
  <si>
    <t>274,77323 - 343,49139</t>
  </si>
  <si>
    <t>343,49140 ve üzeri</t>
  </si>
  <si>
    <t>Ekonomi (İngilizce)</t>
  </si>
  <si>
    <t>301,38838 ve üzeri</t>
  </si>
  <si>
    <t>İşletme (İngilizce)</t>
  </si>
  <si>
    <t>223,56042 - 303,29321</t>
  </si>
  <si>
    <t>303,29322 ve üzeri</t>
  </si>
  <si>
    <t>Halkla İlişkiler ve Reklamcılık (Türkçe)</t>
  </si>
  <si>
    <t>251,73090 - 346,04816</t>
  </si>
  <si>
    <t>346,04817 ve üzeri</t>
  </si>
  <si>
    <t>234,13943 - 299,13820</t>
  </si>
  <si>
    <t>299,13821 ve üzeri</t>
  </si>
  <si>
    <t>243,27155 - 307,12328</t>
  </si>
  <si>
    <t>307,12329 ve üzeri</t>
  </si>
  <si>
    <t>Uluslararası İlişkiler (İngilizce)</t>
  </si>
  <si>
    <t>241,46483 - 307,99995</t>
  </si>
  <si>
    <t>307,99996 ve üzeri</t>
  </si>
  <si>
    <t>Uluslararası Ticaret ve İşletmecilik (İngilizce)</t>
  </si>
  <si>
    <t>273,39336 - 315,77258</t>
  </si>
  <si>
    <t>315,77259 ve üzeri</t>
  </si>
  <si>
    <t>Radyo, Televizyon ve Sinema (İngilizce)</t>
  </si>
  <si>
    <t>247,68206 - 344,54448</t>
  </si>
  <si>
    <t>344,54449 ve üzeri</t>
  </si>
  <si>
    <t>Yeni Medya (İngilizce)</t>
  </si>
  <si>
    <t>243,61992 - 387,53695</t>
  </si>
  <si>
    <t>387,53696 ve üzeri</t>
  </si>
  <si>
    <t>Yönetim Bilişim Sistemleri (İngilizce)</t>
  </si>
  <si>
    <t>249,01292 - 351,22166</t>
  </si>
  <si>
    <t>351,22167 ve üzeri</t>
  </si>
  <si>
    <t xml:space="preserve">GÜZEL SANATLAR, TASARIM VE MİMARLIK FAKÜLTESİ   </t>
  </si>
  <si>
    <t>Gastronomi ve Mutfak Sanatları (Türkçe)</t>
  </si>
  <si>
    <t>281,37008 - 385,38782</t>
  </si>
  <si>
    <t>385,38783 ve üzeri</t>
  </si>
  <si>
    <t>198,89278 - 262,68191</t>
  </si>
  <si>
    <t>262,68192 - 342,28814</t>
  </si>
  <si>
    <t>342,28815 ve üzeri</t>
  </si>
  <si>
    <t>Mimarlık (İngilizce)</t>
  </si>
  <si>
    <t>381,51979 ve üzeri</t>
  </si>
  <si>
    <t xml:space="preserve">MÜHENDİSLİK ve DOĞA BİLİMLERİ FAKÜLTESİ       </t>
  </si>
  <si>
    <t>Bilgisayar Mühendisliği (İngilizce)</t>
  </si>
  <si>
    <t>303,04321 - 386,83080</t>
  </si>
  <si>
    <t>386,83081 ve üzeri</t>
  </si>
  <si>
    <t>Elektrik-Elektronik Mühendisliği (İngilizce)</t>
  </si>
  <si>
    <t>253,31977 - 366,62775</t>
  </si>
  <si>
    <t>366,62776 ve üzeri</t>
  </si>
  <si>
    <t>261,97331 - 362,70517</t>
  </si>
  <si>
    <t>362,70518 ve üzeri</t>
  </si>
  <si>
    <t>Makine Mühendisliği (İngilizce)</t>
  </si>
  <si>
    <t>341,31435 ve üzeri</t>
  </si>
  <si>
    <t>295,74585 - 424,06054</t>
  </si>
  <si>
    <t>424,06055 ve üzeri</t>
  </si>
  <si>
    <t>270,83626 - 381,14603</t>
  </si>
  <si>
    <t>381,14604 ve üzeri</t>
  </si>
  <si>
    <t xml:space="preserve"> Çocuk Gelişimi (Türkçe)</t>
  </si>
  <si>
    <t>293,30770 ve üzeri</t>
  </si>
  <si>
    <t xml:space="preserve"> Dil ve Konuşma Terapisi (Türkçe)</t>
  </si>
  <si>
    <t>404,89150 ve üzeri</t>
  </si>
  <si>
    <t>227,95953 - 266,65136</t>
  </si>
  <si>
    <t>266,65137 ve üzeri</t>
  </si>
  <si>
    <t>274,12617 - 365,19466</t>
  </si>
  <si>
    <t>365,19467 ve üzeri</t>
  </si>
  <si>
    <t>Fizyoterapi ve Rehabilitasyon (İngilizce)</t>
  </si>
  <si>
    <t>271,58967 - 357,06997</t>
  </si>
  <si>
    <t>357,06998 ve üzeri</t>
  </si>
  <si>
    <t>236,86482 - 317,41151</t>
  </si>
  <si>
    <t>317,41152 ve üzeri</t>
  </si>
  <si>
    <t>Hemşirelik (İngilizce)</t>
  </si>
  <si>
    <t>305,62235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</si>
  <si>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2019</t>
    </r>
    <r>
      <rPr>
        <b/>
        <sz val="18"/>
        <rFont val="Calibri"/>
        <family val="2"/>
        <scheme val="minor"/>
      </rPr>
      <t xml:space="preserve"> Girişliler İçin</t>
    </r>
  </si>
  <si>
    <t>362,10860 - 394,29137</t>
  </si>
  <si>
    <t>394,29138 - 443,84328</t>
  </si>
  <si>
    <t>443,84329 ve üzeri</t>
  </si>
  <si>
    <t>349,35937 - 386,25960</t>
  </si>
  <si>
    <t>386,25961 - 442,23004</t>
  </si>
  <si>
    <t>442,23005 ve üzeri</t>
  </si>
  <si>
    <t xml:space="preserve">İNSAN ve TOPLUM BİLİMLERİ FAKÜLTESİ       </t>
  </si>
  <si>
    <t>231,68150 - 413,76041</t>
  </si>
  <si>
    <t>413,76042 ve üzeri</t>
  </si>
  <si>
    <t>Matematik (İngilizce)</t>
  </si>
  <si>
    <t>213,05400 - 270,89115</t>
  </si>
  <si>
    <t>270,89116 ve üzeri</t>
  </si>
  <si>
    <t>228,40659 - 384,79309</t>
  </si>
  <si>
    <t>384,79310 ve üzeri</t>
  </si>
  <si>
    <t xml:space="preserve"> Mütercim-Tercümanlık (İngilizce)</t>
  </si>
  <si>
    <t>240,03380 - 422,92495</t>
  </si>
  <si>
    <t>422,92496 ve üzeri</t>
  </si>
  <si>
    <t xml:space="preserve"> Psikoloji (Türkçe)</t>
  </si>
  <si>
    <t>206,52683 - 378,51086</t>
  </si>
  <si>
    <t>378,51087 ve üzeri</t>
  </si>
  <si>
    <t xml:space="preserve"> Psikoloji (İngilizce)</t>
  </si>
  <si>
    <t>217,47947 - 286,18500</t>
  </si>
  <si>
    <t>286,18501 -387,03215</t>
  </si>
  <si>
    <t>387,03216 ve üzeri</t>
  </si>
  <si>
    <t>225,40288 - 360,55338</t>
  </si>
  <si>
    <t>360,55339 ve üzeri</t>
  </si>
  <si>
    <t>İKTİSADİ, İDARİ ve SOSYAL BİLİMLER FAKÜLTESİ</t>
  </si>
  <si>
    <t>315,80927 ve üzeri</t>
  </si>
  <si>
    <t>207,28343 - 321,99996</t>
  </si>
  <si>
    <t>321,99997 ve üzeri</t>
  </si>
  <si>
    <t>212,44342 - 361,75637</t>
  </si>
  <si>
    <t>361,75638 ve üzeri</t>
  </si>
  <si>
    <t>296,65695 ve üzeri</t>
  </si>
  <si>
    <t>218,22088 - 323,01637</t>
  </si>
  <si>
    <t>323,01638 ve üzeri</t>
  </si>
  <si>
    <t>326,76558 ve üzeri</t>
  </si>
  <si>
    <t>218,14279- 335,99191</t>
  </si>
  <si>
    <t>335,99192 ve üzeri</t>
  </si>
  <si>
    <t>209,97471- 398,19979</t>
  </si>
  <si>
    <t>398,19980 ve üzeri</t>
  </si>
  <si>
    <t>208,30995- 408,26836</t>
  </si>
  <si>
    <t>408,26837 ve üzeri</t>
  </si>
  <si>
    <t>236,79473 - 361,23406</t>
  </si>
  <si>
    <t>361,23407 ve üzeri</t>
  </si>
  <si>
    <t xml:space="preserve">GÜZEL SANATLAR, TASARIM ve MİMARLIK FAKÜLTESİ       </t>
  </si>
  <si>
    <t xml:space="preserve"> Dijital Oyun Tasarımı (İngilizce)</t>
  </si>
  <si>
    <t>215,24405 - 221,24086</t>
  </si>
  <si>
    <t>221,24087 - 326,81001</t>
  </si>
  <si>
    <t>326,81002 ve üzeri</t>
  </si>
  <si>
    <t xml:space="preserve"> Gastronomi ve Mutfak Sanatları (Türkçe)</t>
  </si>
  <si>
    <t>201,75103- 320,03812</t>
  </si>
  <si>
    <t>320,03813 - 414,62686</t>
  </si>
  <si>
    <t>414,62687 ve üzeri</t>
  </si>
  <si>
    <t>206,76450 - 246,47565</t>
  </si>
  <si>
    <t>246,47566 - 349,23828</t>
  </si>
  <si>
    <t>349,23829 ve üzeri</t>
  </si>
  <si>
    <t>297,09079 - 400,19869</t>
  </si>
  <si>
    <t>400,19870 ve üzeri</t>
  </si>
  <si>
    <t>272,62416 - 422,36599</t>
  </si>
  <si>
    <t>422,36600 ve üzeri</t>
  </si>
  <si>
    <t>260,85818 - 393,12610</t>
  </si>
  <si>
    <t>393,12611 ve üzeri</t>
  </si>
  <si>
    <t>261,88615 - 362,24046</t>
  </si>
  <si>
    <t>362,24047 ve üzeri</t>
  </si>
  <si>
    <t>371,87435 ve üzeri</t>
  </si>
  <si>
    <t>271,36081 - 431,27223</t>
  </si>
  <si>
    <t>431,27224 ve üzeri</t>
  </si>
  <si>
    <t>222,80759 - 395,04208</t>
  </si>
  <si>
    <t>395,04209 ve üzeri</t>
  </si>
  <si>
    <t>201,97456 - 314,88953</t>
  </si>
  <si>
    <t>314,88954 ve üzeri</t>
  </si>
  <si>
    <t>269,33506 - 415,06544</t>
  </si>
  <si>
    <t>415,06545 ve üzeri</t>
  </si>
  <si>
    <t>241,34241 - 289,48389</t>
  </si>
  <si>
    <t>289,48390 ve üzeri</t>
  </si>
  <si>
    <t xml:space="preserve"> Fizyoterapi ve Rehabilitasyon (Türkçe)</t>
  </si>
  <si>
    <t>222,78532 - 363,23207</t>
  </si>
  <si>
    <t>363,23208 ve üzeri</t>
  </si>
  <si>
    <t xml:space="preserve"> Fizyoterapi ve Rehabilitasyon (İngilizce)</t>
  </si>
  <si>
    <t>239,32311 - 357,01186</t>
  </si>
  <si>
    <t>357,01187 ve üzeri</t>
  </si>
  <si>
    <t>247,94397 - 338,91465</t>
  </si>
  <si>
    <t>338,91466 ve üzeri</t>
  </si>
  <si>
    <t>228,04985- 331,57428</t>
  </si>
  <si>
    <t>331,57429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</si>
  <si>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2020</t>
    </r>
    <r>
      <rPr>
        <b/>
        <sz val="18"/>
        <rFont val="Calibri"/>
        <family val="2"/>
        <scheme val="minor"/>
      </rPr>
      <t xml:space="preserve"> Girişliler İçin</t>
    </r>
  </si>
  <si>
    <t>412,87240 - 418,66305</t>
  </si>
  <si>
    <t>418,66306 -469,57090</t>
  </si>
  <si>
    <t>469,57091 ve üzeri</t>
  </si>
  <si>
    <t>407,13512 -  413,52766</t>
  </si>
  <si>
    <t xml:space="preserve"> 413,52767 - 470,61588</t>
  </si>
  <si>
    <t>470,61589 ve üzeri</t>
  </si>
  <si>
    <t>235,88322 - 412,95437</t>
  </si>
  <si>
    <t>412,95438 ve üzeri</t>
  </si>
  <si>
    <t>221,29320 - 316,69567</t>
  </si>
  <si>
    <t>316,69568 ve üzeri</t>
  </si>
  <si>
    <t>243,69221 - 422,27366</t>
  </si>
  <si>
    <t>422,27367 ve üzeri</t>
  </si>
  <si>
    <t xml:space="preserve"> İngilizce Mütercim Tercümanlık</t>
  </si>
  <si>
    <t>259,75291 - 428,69456</t>
  </si>
  <si>
    <t>428,69457 ve üzeri</t>
  </si>
  <si>
    <t>248,73321 - 388,78062</t>
  </si>
  <si>
    <t>388,78063 ve üzeri</t>
  </si>
  <si>
    <t>223,21294 -396,60908</t>
  </si>
  <si>
    <t>396,60909 ve üzeri</t>
  </si>
  <si>
    <t>214,57550-  335,46553</t>
  </si>
  <si>
    <t xml:space="preserve"> 335,46554 ve üzeri</t>
  </si>
  <si>
    <t>213,60021 - 323,27813</t>
  </si>
  <si>
    <t>323,27814 ve üzeri</t>
  </si>
  <si>
    <t>229,15428 - 329,29369</t>
  </si>
  <si>
    <t>329,29370 ve üzeri</t>
  </si>
  <si>
    <t>207,47297 - 354,16947</t>
  </si>
  <si>
    <t>354,16948 ve üzeri</t>
  </si>
  <si>
    <t>305,62534 ve üzeri</t>
  </si>
  <si>
    <t>223,81370 - 331,26965</t>
  </si>
  <si>
    <t>331,26966 ve üzeri</t>
  </si>
  <si>
    <t>339,29739 ve üzeri</t>
  </si>
  <si>
    <t>224,94056- 343,87565</t>
  </si>
  <si>
    <t>343,87566 ve üzeri</t>
  </si>
  <si>
    <t>211,13664- 389,53328</t>
  </si>
  <si>
    <t>389,53329 ve üzeri</t>
  </si>
  <si>
    <t>Yeni Medya ve İletişim (İngilizce)</t>
  </si>
  <si>
    <t>211,55242 - 391,3386</t>
  </si>
  <si>
    <t>391,33876 ve üzeri</t>
  </si>
  <si>
    <t>243,60349 - 380,93755</t>
  </si>
  <si>
    <t>380,93756 ve üzeri</t>
  </si>
  <si>
    <t>261,93625 - 407,88435</t>
  </si>
  <si>
    <t>407,88436 ve üzeri</t>
  </si>
  <si>
    <t>231,38221  - 415,55222</t>
  </si>
  <si>
    <t>415,55223 ve üzeri</t>
  </si>
  <si>
    <t xml:space="preserve"> İç Mimarlık ve Çevre Tasarımı (Türkçe)</t>
  </si>
  <si>
    <t>252,41626 - 357,44246</t>
  </si>
  <si>
    <t>357,44247 ve üzeri</t>
  </si>
  <si>
    <t xml:space="preserve"> 305,07094- 378,72019</t>
  </si>
  <si>
    <t>378,72020 ve üzeri</t>
  </si>
  <si>
    <t>318,47022 - 463,71237</t>
  </si>
  <si>
    <t>463,71238 ve üzeri</t>
  </si>
  <si>
    <t>288,19158 - 437,02371</t>
  </si>
  <si>
    <t>437,02372 ve üzeri</t>
  </si>
  <si>
    <t>Endüstri Mühendisliği (İngilizce)</t>
  </si>
  <si>
    <t>286,62194 - 418,95716</t>
  </si>
  <si>
    <t>418,95717 ve üzeri</t>
  </si>
  <si>
    <t>401,58736 ve üzeri</t>
  </si>
  <si>
    <t>315,02407 - 459,14749</t>
  </si>
  <si>
    <t>459,14750 ve üzeri</t>
  </si>
  <si>
    <t>271,12684 - 405,69210</t>
  </si>
  <si>
    <t>405,69211 ve üzeri</t>
  </si>
  <si>
    <t>225,55081 - 315,46853</t>
  </si>
  <si>
    <t>315,46854 ve üzeri</t>
  </si>
  <si>
    <t>307,71050 - 442,98738</t>
  </si>
  <si>
    <t>442,98739 ve üzeri</t>
  </si>
  <si>
    <t>255,80438 - 324,34400</t>
  </si>
  <si>
    <t>324,34401 ve üzeri</t>
  </si>
  <si>
    <t>249,68816 - 371,31664</t>
  </si>
  <si>
    <t>371,31665 ve üzeri</t>
  </si>
  <si>
    <t>238,27696 - 365,49316</t>
  </si>
  <si>
    <t>365,49317 ve üzeri</t>
  </si>
  <si>
    <t>270,96945- 373,56471</t>
  </si>
  <si>
    <t>373,56472 ve üzeri</t>
  </si>
  <si>
    <t>252,83830 - 372,40026</t>
  </si>
  <si>
    <t>372,40027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</si>
  <si>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2021</t>
    </r>
    <r>
      <rPr>
        <b/>
        <sz val="18"/>
        <rFont val="Calibri"/>
        <family val="2"/>
        <scheme val="minor"/>
      </rPr>
      <t xml:space="preserve"> Girişliler İçin</t>
    </r>
  </si>
  <si>
    <t>348,27755 - 357,30869</t>
  </si>
  <si>
    <t>357,30870 - 404,27737</t>
  </si>
  <si>
    <t>404,27738 ve üzeri</t>
  </si>
  <si>
    <t>347,57701 - 354,79477</t>
  </si>
  <si>
    <t>354,79478 - 405,87428</t>
  </si>
  <si>
    <t>405,87429 ve üzeri</t>
  </si>
  <si>
    <t>221,03652 - 391,22552</t>
  </si>
  <si>
    <t>391,22553 ve üzeri</t>
  </si>
  <si>
    <t>225,94602 - 406,88307</t>
  </si>
  <si>
    <t>406,88308 ve üzeri</t>
  </si>
  <si>
    <t>229,27625 - 323,78966</t>
  </si>
  <si>
    <t>323,78967 ve üzeri</t>
  </si>
  <si>
    <t>203,14678 - 337,89806</t>
  </si>
  <si>
    <t>337,89807 ve üzeri</t>
  </si>
  <si>
    <t>Türk Dili ve Edebiyatı</t>
  </si>
  <si>
    <t>239,51993 - 305,84270</t>
  </si>
  <si>
    <t>305,84271 ve üzeri</t>
  </si>
  <si>
    <t>226,85976 - 275,19100</t>
  </si>
  <si>
    <t>275,19101 ve üzeri</t>
  </si>
  <si>
    <t>286,70708 ve üzeri</t>
  </si>
  <si>
    <t>231,91986 - 257,89652</t>
  </si>
  <si>
    <t>257,89653 ve üzeri</t>
  </si>
  <si>
    <t>221,82089 - 274,79907</t>
  </si>
  <si>
    <t>274,79908 ve üzeri</t>
  </si>
  <si>
    <t>229,94877 - 276,96760</t>
  </si>
  <si>
    <t>276,96761 ve üzeri</t>
  </si>
  <si>
    <t>229,19864 - 302,14605</t>
  </si>
  <si>
    <t>302,14606 ve üzeri</t>
  </si>
  <si>
    <t>225,17499 - 334,00677</t>
  </si>
  <si>
    <t>334,00678 ve üzeri</t>
  </si>
  <si>
    <t>209,36143 - 342,00083</t>
  </si>
  <si>
    <t>342,00084 ve üzeri</t>
  </si>
  <si>
    <t>207,40618 - 373,23726</t>
  </si>
  <si>
    <t>373,23727 ve üzeri</t>
  </si>
  <si>
    <t>208,99590 - 382,93784</t>
  </si>
  <si>
    <t>382,93785 ve üzeri</t>
  </si>
  <si>
    <t xml:space="preserve"> Gastronomi ve Mutfak Sanatları (İngilizce)</t>
  </si>
  <si>
    <t>223,86027 - 386,06077</t>
  </si>
  <si>
    <t>386,06078 ve üzeri</t>
  </si>
  <si>
    <t>203,84807 - 304,52497</t>
  </si>
  <si>
    <t>304,52498 ve üzeri</t>
  </si>
  <si>
    <t>263,08462 - 326,95202</t>
  </si>
  <si>
    <t>326,95203 ve üzeri</t>
  </si>
  <si>
    <t>278,81861 - 403,73555</t>
  </si>
  <si>
    <t>403,73556 ve üzeri</t>
  </si>
  <si>
    <t>Biyomedikal Mühendisliği (İngilizce)</t>
  </si>
  <si>
    <t>272,00985 ve üzeri</t>
  </si>
  <si>
    <t>250,76784 - 374,85198</t>
  </si>
  <si>
    <t>374,85199 ve üzeri</t>
  </si>
  <si>
    <t>248,69659 - 362,53212</t>
  </si>
  <si>
    <t>362,53213 ve üzeri</t>
  </si>
  <si>
    <t>Kimya (İngilizce)</t>
  </si>
  <si>
    <t>240,63947 ve üzeri</t>
  </si>
  <si>
    <t>247,96152 - 297,62427</t>
  </si>
  <si>
    <t>297,62428 ve üzeri</t>
  </si>
  <si>
    <t>226,05768 - 272,00686</t>
  </si>
  <si>
    <t>272,00687 ve üzeri</t>
  </si>
  <si>
    <t>209,15125 - 365,01779</t>
  </si>
  <si>
    <t>365,01780 ve üzeri</t>
  </si>
  <si>
    <t>255,03238 - 387,46318</t>
  </si>
  <si>
    <t>387,46319 ve üzeri</t>
  </si>
  <si>
    <t>Yazılım Mühendisliği (İngilizce)</t>
  </si>
  <si>
    <t>281,08802 - 400,41626</t>
  </si>
  <si>
    <t>400,41627 ve üzeri</t>
  </si>
  <si>
    <t>208,32490 ve 342,06900</t>
  </si>
  <si>
    <t>342,07700 ve üzeri</t>
  </si>
  <si>
    <t>220,23718 - 277,67668</t>
  </si>
  <si>
    <t>277,67669 ve üzeri</t>
  </si>
  <si>
    <t>241,96275 - 344,02563</t>
  </si>
  <si>
    <t>344,02564 ve üzeri</t>
  </si>
  <si>
    <t>209,28165 - 282,11737</t>
  </si>
  <si>
    <t>282,11738 ve üzeri</t>
  </si>
  <si>
    <t>219,70352 - 289,41735</t>
  </si>
  <si>
    <t>289,41736 ve üzeri</t>
  </si>
  <si>
    <t>224,78801 - 305,15430</t>
  </si>
  <si>
    <t>305,15431 ve üzeri</t>
  </si>
  <si>
    <t>231,27761 - 320,57969</t>
  </si>
  <si>
    <t>320,57970 ve üzeri</t>
  </si>
  <si>
    <t>223,94178 - 320,37290</t>
  </si>
  <si>
    <t>320,37291 ve üzeri</t>
  </si>
  <si>
    <t>İLETİŞİM FAKÜLTESİ</t>
  </si>
  <si>
    <t>Görsel İletişim Tasarımı (Türkçe)</t>
  </si>
  <si>
    <t>243,67901 - 313,96668</t>
  </si>
  <si>
    <t>313,96669 ve üzeri</t>
  </si>
  <si>
    <t>224,72370 - 309,26390</t>
  </si>
  <si>
    <t>309,26391 ve üzeri</t>
  </si>
  <si>
    <t>241,40166 - 325,19357</t>
  </si>
  <si>
    <t>325,19358 ve üzeri</t>
  </si>
  <si>
    <t>216,88097 - 328,73639</t>
  </si>
  <si>
    <t>328,73640 ve üzeri</t>
  </si>
  <si>
    <t>* İstinye Üniversitesi'ne yatay geçiş ile kayıt olduğunuzda alacağınız burs oranıdır.</t>
  </si>
  <si>
    <t>"AGNO ile İstinye Üniversitesi'ne yatay geçiş kapsamında başvuran ve kabul alan adaylar; ilgili yılın İSÜ yerleşme puanını sağlamıyorsa, programa ücretli olarak kaydedilecektir."</t>
  </si>
  <si>
    <t>Felsefe</t>
  </si>
  <si>
    <t>203,36751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</si>
  <si>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2022</t>
    </r>
    <r>
      <rPr>
        <b/>
        <sz val="18"/>
        <rFont val="Calibri"/>
        <family val="2"/>
        <scheme val="minor"/>
      </rPr>
      <t xml:space="preserve"> Girişliler İçin</t>
    </r>
  </si>
  <si>
    <t>407,5768 - 410,70053</t>
  </si>
  <si>
    <t>410,70054 - 460,40438</t>
  </si>
  <si>
    <t>460,40439 ve üzeri</t>
  </si>
  <si>
    <t>406,12649 - 409,81505</t>
  </si>
  <si>
    <t>409,81506 - 459,94451</t>
  </si>
  <si>
    <t>459,94452 ve üzeri</t>
  </si>
  <si>
    <t>264,90316 - 429,86044</t>
  </si>
  <si>
    <t>429,86045 ve üzeri</t>
  </si>
  <si>
    <t>281,37119 - 387,17764</t>
  </si>
  <si>
    <t>387,17765 ve üzeri</t>
  </si>
  <si>
    <t>278,39015 - 398,60635</t>
  </si>
  <si>
    <t>398,60636 ve üzeri</t>
  </si>
  <si>
    <t>178,29354 - 359,09745</t>
  </si>
  <si>
    <t>359,09746 ve üzeri</t>
  </si>
  <si>
    <t>261,17796 - 345,59913</t>
  </si>
  <si>
    <t>345,59914 ve üzeri</t>
  </si>
  <si>
    <t>269,01683 - 355,49712</t>
  </si>
  <si>
    <t>355,49713 ve üzeri</t>
  </si>
  <si>
    <t>222,02403 - 313,01433</t>
  </si>
  <si>
    <t>313,01434 ve üzeri</t>
  </si>
  <si>
    <t>234,68501 - 338,21425</t>
  </si>
  <si>
    <t>338,21426 ve üzeri</t>
  </si>
  <si>
    <t>254,32757 - 348,89326</t>
  </si>
  <si>
    <t>348,89327 ve üzeri</t>
  </si>
  <si>
    <t>275,73889 - 369,99488</t>
  </si>
  <si>
    <t>369,99489 ve üzeri</t>
  </si>
  <si>
    <t>283,24106 - 411,85623</t>
  </si>
  <si>
    <t>411,85624 ve üzeri</t>
  </si>
  <si>
    <t>289,29831 - 418,08635</t>
  </si>
  <si>
    <t>418,08636 ve üzeri</t>
  </si>
  <si>
    <t>283,99019 - 442,87305</t>
  </si>
  <si>
    <t>442,87306 ve üzeri</t>
  </si>
  <si>
    <t>260,55524 - 432,04642</t>
  </si>
  <si>
    <t>432,04643 ve üzeri</t>
  </si>
  <si>
    <t>260,18951 - 438,26245</t>
  </si>
  <si>
    <t>438,26246 ve üzeri</t>
  </si>
  <si>
    <t>270,00852 - 357,86073</t>
  </si>
  <si>
    <t>357,86074 ve üzeri</t>
  </si>
  <si>
    <t>315,75564 - 385,53092</t>
  </si>
  <si>
    <t>385,53093 ve üzeri</t>
  </si>
  <si>
    <t>Bilgisayar Mühendisliği (Türkçe)</t>
  </si>
  <si>
    <t>354,48996 - 481,43016</t>
  </si>
  <si>
    <t>481,43017 ve üzeri</t>
  </si>
  <si>
    <t>457,74972 ve üzeri</t>
  </si>
  <si>
    <t>346,85835 ve üzeri</t>
  </si>
  <si>
    <t>298,28271 - 447,20928</t>
  </si>
  <si>
    <t>447,20929 ve üzeri</t>
  </si>
  <si>
    <t>306,34791 - 433,22801</t>
  </si>
  <si>
    <t>433,22802 ve üzeri</t>
  </si>
  <si>
    <t>319,13279 ve üzeri</t>
  </si>
  <si>
    <t>373,03846 ve üzeri</t>
  </si>
  <si>
    <t>249,10318 - 360,92424</t>
  </si>
  <si>
    <t>360,92425 ve üzeri</t>
  </si>
  <si>
    <t>273,35679 - 431,76205</t>
  </si>
  <si>
    <t>431,76206 ve üzeri</t>
  </si>
  <si>
    <t>322,08729 - 460,70074</t>
  </si>
  <si>
    <t>460,70075 ve üzeri</t>
  </si>
  <si>
    <t>356,70485 - 474,48117</t>
  </si>
  <si>
    <t>474,48118 ve üzeri</t>
  </si>
  <si>
    <t>242,95257 - 332,40704</t>
  </si>
  <si>
    <t>332,40705 ve üzeri</t>
  </si>
  <si>
    <t>236,02112 - 405,79500</t>
  </si>
  <si>
    <t>405,79501 ve üzeri</t>
  </si>
  <si>
    <t>242,96765 - 331,40320</t>
  </si>
  <si>
    <t>331,40321 ve üzeri</t>
  </si>
  <si>
    <t>243,10293 - 356,64014</t>
  </si>
  <si>
    <t>356,64015 ve üzeri</t>
  </si>
  <si>
    <t>238,28252 - 361,19177</t>
  </si>
  <si>
    <t>361,19178 ve üzeri</t>
  </si>
  <si>
    <t>267,38003 - 372,07202</t>
  </si>
  <si>
    <t>372,07203 ve üzeri</t>
  </si>
  <si>
    <t>249,19972 - 368,64652</t>
  </si>
  <si>
    <t>368,64653 ve üzeri</t>
  </si>
  <si>
    <t>265,16735 - 393,06536</t>
  </si>
  <si>
    <t>393,06537 ve üzeri</t>
  </si>
  <si>
    <t>234,22126 - 369,63663</t>
  </si>
  <si>
    <t>369,63664 ve üzeri</t>
  </si>
  <si>
    <t>233,15719 - 388,26001</t>
  </si>
  <si>
    <t>388,26002 ve üzeri</t>
  </si>
  <si>
    <t>260,68914 - 393,68845</t>
  </si>
  <si>
    <t>393,68846 ve üzeri</t>
  </si>
  <si>
    <t>438,74730 ve üzeri</t>
  </si>
  <si>
    <t>274,32433 - 438,74729</t>
  </si>
  <si>
    <t>293,64370 ve üzeri</t>
  </si>
  <si>
    <t>327,34350 - 457,74971</t>
  </si>
  <si>
    <t>300,65280 - 373,03845</t>
  </si>
  <si>
    <t>383,70150 ve üzeri</t>
  </si>
  <si>
    <t>265,29363 ve 383,70149</t>
  </si>
  <si>
    <r>
      <t xml:space="preserve">Taksit Tutarı
</t>
    </r>
    <r>
      <rPr>
        <sz val="18"/>
        <color theme="1"/>
        <rFont val="Calibri"/>
        <family val="2"/>
        <scheme val="minor"/>
      </rPr>
      <t>(4 Taksit)</t>
    </r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</si>
  <si>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2023</t>
    </r>
    <r>
      <rPr>
        <b/>
        <sz val="18"/>
        <rFont val="Calibri"/>
        <family val="2"/>
        <scheme val="minor"/>
      </rPr>
      <t xml:space="preserve"> Girişliler İçin</t>
    </r>
  </si>
  <si>
    <t>408,91871 - 409,12916</t>
  </si>
  <si>
    <t>458,10068 ve üzeri</t>
  </si>
  <si>
    <t>409,12917 - 458,10067</t>
  </si>
  <si>
    <t>455,56993 ve üzeri</t>
  </si>
  <si>
    <t>409,10493 - 455,56992</t>
  </si>
  <si>
    <t>241,21732 - 432,08294</t>
  </si>
  <si>
    <t>432,08295 ve üzeri</t>
  </si>
  <si>
    <t>300,09406 - 442,67195</t>
  </si>
  <si>
    <t>442,67196 ve üzeri</t>
  </si>
  <si>
    <t>295,26407 ve üzeri</t>
  </si>
  <si>
    <t>266,03942 - 382,70382</t>
  </si>
  <si>
    <t>382,70383 ve üzeri</t>
  </si>
  <si>
    <t>253,81161 - 395,56007</t>
  </si>
  <si>
    <t>395,56008 ve üzeri</t>
  </si>
  <si>
    <t>361,31441 ve üzeri</t>
  </si>
  <si>
    <t>183,64528 - 361,31440</t>
  </si>
  <si>
    <t>348,80204 ve üzeri</t>
  </si>
  <si>
    <t>259,27151 - 348,80203</t>
  </si>
  <si>
    <t>261,77984 - 350,06481</t>
  </si>
  <si>
    <t>350,06482 ve üzeri</t>
  </si>
  <si>
    <t>228,35534 - 315,77550</t>
  </si>
  <si>
    <t>315,77551 ve üzeri</t>
  </si>
  <si>
    <t>335,59425 ve üzeri</t>
  </si>
  <si>
    <t>238,22417 - 335,59424</t>
  </si>
  <si>
    <t>372,16405 ve üzeri</t>
  </si>
  <si>
    <t>349,56075 ve üzeri</t>
  </si>
  <si>
    <t>411,61176 ve üzeri</t>
  </si>
  <si>
    <t>293,41326 - 411,61175</t>
  </si>
  <si>
    <t>417,23755 ve üzeri</t>
  </si>
  <si>
    <t>296,34523 - 417,23754</t>
  </si>
  <si>
    <t>437,92459 ve üzeri</t>
  </si>
  <si>
    <t>278,59144 - 437,92458</t>
  </si>
  <si>
    <t>436,52404 ve üzeri</t>
  </si>
  <si>
    <t>253,17605 - 436,52403</t>
  </si>
  <si>
    <t>445,01956 ve üzeri</t>
  </si>
  <si>
    <t>190,68787 - 445,01955</t>
  </si>
  <si>
    <t>354,44413 ve üzeri</t>
  </si>
  <si>
    <t>257,2884 - 354,44412</t>
  </si>
  <si>
    <t>399,22967 ve üzeri</t>
  </si>
  <si>
    <t>382,68331 - 399,22966</t>
  </si>
  <si>
    <t>463,81424 ve üzeri</t>
  </si>
  <si>
    <t>341,9462 - 463,81423</t>
  </si>
  <si>
    <t>488,79466 ve üzeri</t>
  </si>
  <si>
    <t>361,88416 - 488,79465</t>
  </si>
  <si>
    <t>363,76645 ve üzeri</t>
  </si>
  <si>
    <t>452,49635 ve üzeri</t>
  </si>
  <si>
    <t>308,09889 - 452,49634</t>
  </si>
  <si>
    <t>442,53234 ve üzeri</t>
  </si>
  <si>
    <t>321,32253 - 442,53233</t>
  </si>
  <si>
    <t>353,92407 ve üzeri</t>
  </si>
  <si>
    <t>308,39989 - 408,35442</t>
  </si>
  <si>
    <t>408,35443 ve üzeri</t>
  </si>
  <si>
    <t>390,58410 ve üzeri</t>
  </si>
  <si>
    <t>277,20911 - 390,58409</t>
  </si>
  <si>
    <t>415,78604 ve üzeri</t>
  </si>
  <si>
    <t>248,01054 - 415,78603</t>
  </si>
  <si>
    <t>461,01613 ve üzeri</t>
  </si>
  <si>
    <t>338,17482 - 461,01612</t>
  </si>
  <si>
    <t>474,09397 ve üzeri</t>
  </si>
  <si>
    <t>362,27006 - 474,09396</t>
  </si>
  <si>
    <t>369,07363 ve üzeri</t>
  </si>
  <si>
    <t>219,36551 ve 369,07362</t>
  </si>
  <si>
    <t>324,75378 ve üzeri</t>
  </si>
  <si>
    <t>214,9243 - 324,75377</t>
  </si>
  <si>
    <t>384,67408 ve üzeri</t>
  </si>
  <si>
    <t>243,94962 - 384,67407</t>
  </si>
  <si>
    <t>330,1559 ve üzeri</t>
  </si>
  <si>
    <t>255,35586 - 330,1558</t>
  </si>
  <si>
    <t>355,13312 ve üzeri</t>
  </si>
  <si>
    <t>239,44707 - 355,13311</t>
  </si>
  <si>
    <t>355,84457 ve üzeri</t>
  </si>
  <si>
    <t>236,24325 - 355,84456</t>
  </si>
  <si>
    <t>375,50517 ve üzeri</t>
  </si>
  <si>
    <t>273,34201 - 375,50516</t>
  </si>
  <si>
    <t>372,77034 ve üzeri</t>
  </si>
  <si>
    <t>256,45848 - 372,77033</t>
  </si>
  <si>
    <t>389,57439 ve üzeri</t>
  </si>
  <si>
    <t>266,95607 - 389,57438</t>
  </si>
  <si>
    <t>365,07409 ve üzeri</t>
  </si>
  <si>
    <t>249,53824 - 365,07408</t>
  </si>
  <si>
    <t>386,26902 ve üzeri</t>
  </si>
  <si>
    <t>235,21369 - 386,26901</t>
  </si>
  <si>
    <t>395,8564 ve üzeri</t>
  </si>
  <si>
    <t>253,20158 - 395,8563</t>
  </si>
  <si>
    <t>409,71092 - 409,10492</t>
  </si>
  <si>
    <t>252,78253 - 349,56076</t>
  </si>
  <si>
    <t>273,09820 - 372,16404</t>
  </si>
  <si>
    <t>211,19000 - 485,80545</t>
  </si>
  <si>
    <t>204,12281 - 293,27193</t>
  </si>
  <si>
    <t>198,56611 - 341,06149</t>
  </si>
  <si>
    <t>245,92488 - 372,83974</t>
  </si>
  <si>
    <t>223,81433 - 343,73755</t>
  </si>
  <si>
    <t>211,34800- 243,17271</t>
  </si>
  <si>
    <t>223,47337 - 361,13677</t>
  </si>
  <si>
    <t>205,18017 - 274,77322</t>
  </si>
  <si>
    <t>222,24301 - 301,38837</t>
  </si>
  <si>
    <t>226,46102 - 234,13942</t>
  </si>
  <si>
    <t>224,82300 - 243,27154</t>
  </si>
  <si>
    <t>215,86088- 241,46482</t>
  </si>
  <si>
    <t>229,22208- 273,39335</t>
  </si>
  <si>
    <t>210,73763- 249,01291</t>
  </si>
  <si>
    <t>216,12714 - 251,73089</t>
  </si>
  <si>
    <t>224,11743- 247,68205</t>
  </si>
  <si>
    <t>204,76286- 243,61991</t>
  </si>
  <si>
    <t>228,49984- 281,37007</t>
  </si>
  <si>
    <t>262,49411- 381,51978</t>
  </si>
  <si>
    <t>249,65137- 303,04320</t>
  </si>
  <si>
    <t>252,79782- 253,31976</t>
  </si>
  <si>
    <t>255,19493- 261,97330</t>
  </si>
  <si>
    <t>250,30235 - 341,31434</t>
  </si>
  <si>
    <t>203,80480 - 264,45175</t>
  </si>
  <si>
    <t>249,53238- 295,74584</t>
  </si>
  <si>
    <t>223,55245- 270,83625</t>
  </si>
  <si>
    <t>207,61546- 293,30769</t>
  </si>
  <si>
    <t>224,88644- 404,89149</t>
  </si>
  <si>
    <t>229,89696- 274,12616</t>
  </si>
  <si>
    <t>260,68560- 271,58966</t>
  </si>
  <si>
    <t>215,46970- 305,62234</t>
  </si>
  <si>
    <t>203,45362 - 296,65694</t>
  </si>
  <si>
    <t>220,08606- 326,76557</t>
  </si>
  <si>
    <t>261,83939 - 371,87434</t>
  </si>
  <si>
    <t>201,44380 - 305,62533</t>
  </si>
  <si>
    <t>211,55354- 339,29738</t>
  </si>
  <si>
    <t>283,35086 - 401,58735</t>
  </si>
  <si>
    <t>Dönemlik Peşin Ücret</t>
  </si>
  <si>
    <t>Dönemlik Taksitli Ücret</t>
  </si>
  <si>
    <t>Kurumlararası Yatay Geçiş-Lisans Programları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</si>
</sst>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5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20"/>
      <color rgb="FFFF0000"/>
      <name val="Calibri"/>
      <family val="2"/>
      <charset val="162"/>
      <scheme val="minor"/>
    </font>
    <font>
      <sz val="18"/>
      <name val="Calibri"/>
      <family val="2"/>
      <scheme val="minor"/>
    </font>
    <font>
      <b/>
      <sz val="18"/>
      <name val="Wingdings"/>
      <charset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color rgb="FFFF0000"/>
      <name val="Calibri"/>
      <family val="2"/>
      <scheme val="minor"/>
    </font>
    <font>
      <sz val="18"/>
      <name val="Wingdings"/>
      <charset val="2"/>
    </font>
    <font>
      <sz val="18"/>
      <color theme="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49" fontId="1" fillId="0" borderId="0" xfId="0" applyNumberFormat="1" applyFont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 indent="1"/>
    </xf>
    <xf numFmtId="0" fontId="3" fillId="3" borderId="21" xfId="0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7" fillId="6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6" fillId="0" borderId="0" xfId="0" applyFont="1"/>
    <xf numFmtId="49" fontId="2" fillId="0" borderId="0" xfId="0" applyNumberFormat="1" applyFont="1" applyAlignment="1">
      <alignment horizontal="left" indent="1"/>
    </xf>
    <xf numFmtId="0" fontId="7" fillId="0" borderId="14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0" fontId="3" fillId="3" borderId="1" xfId="0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right" vertical="center" indent="1"/>
    </xf>
    <xf numFmtId="164" fontId="6" fillId="5" borderId="15" xfId="0" applyNumberFormat="1" applyFont="1" applyFill="1" applyBorder="1" applyAlignment="1">
      <alignment horizontal="right" vertical="center" indent="1"/>
    </xf>
    <xf numFmtId="164" fontId="6" fillId="5" borderId="17" xfId="0" applyNumberFormat="1" applyFont="1" applyFill="1" applyBorder="1" applyAlignment="1">
      <alignment horizontal="right" vertical="center" indent="1"/>
    </xf>
    <xf numFmtId="164" fontId="6" fillId="0" borderId="6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6" fillId="2" borderId="13" xfId="0" applyNumberFormat="1" applyFont="1" applyFill="1" applyBorder="1" applyAlignment="1">
      <alignment horizontal="right" vertical="center" indent="1"/>
    </xf>
    <xf numFmtId="164" fontId="6" fillId="2" borderId="17" xfId="0" applyNumberFormat="1" applyFont="1" applyFill="1" applyBorder="1" applyAlignment="1">
      <alignment horizontal="right" vertical="center" indent="1"/>
    </xf>
    <xf numFmtId="164" fontId="6" fillId="0" borderId="27" xfId="0" applyNumberFormat="1" applyFont="1" applyBorder="1" applyAlignment="1">
      <alignment horizontal="right" vertical="center" indent="1"/>
    </xf>
    <xf numFmtId="164" fontId="6" fillId="5" borderId="27" xfId="0" applyNumberFormat="1" applyFont="1" applyFill="1" applyBorder="1" applyAlignment="1">
      <alignment horizontal="right" vertical="center" indent="1"/>
    </xf>
    <xf numFmtId="164" fontId="6" fillId="0" borderId="5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6" fillId="2" borderId="15" xfId="0" applyNumberFormat="1" applyFont="1" applyFill="1" applyBorder="1" applyAlignment="1">
      <alignment horizontal="right" vertical="center" indent="1"/>
    </xf>
    <xf numFmtId="164" fontId="6" fillId="2" borderId="27" xfId="0" applyNumberFormat="1" applyFont="1" applyFill="1" applyBorder="1" applyAlignment="1">
      <alignment horizontal="right" vertical="center" indent="1"/>
    </xf>
    <xf numFmtId="164" fontId="6" fillId="0" borderId="7" xfId="0" applyNumberFormat="1" applyFont="1" applyBorder="1" applyAlignment="1">
      <alignment horizontal="right" vertical="center" indent="1"/>
    </xf>
    <xf numFmtId="164" fontId="6" fillId="2" borderId="5" xfId="0" applyNumberFormat="1" applyFont="1" applyFill="1" applyBorder="1" applyAlignment="1">
      <alignment horizontal="right" vertical="center" indent="1"/>
    </xf>
    <xf numFmtId="164" fontId="6" fillId="2" borderId="8" xfId="0" applyNumberFormat="1" applyFont="1" applyFill="1" applyBorder="1" applyAlignment="1">
      <alignment horizontal="right" vertical="center" indent="1"/>
    </xf>
    <xf numFmtId="0" fontId="9" fillId="0" borderId="30" xfId="0" applyFont="1" applyBorder="1" applyAlignment="1">
      <alignment horizontal="right"/>
    </xf>
    <xf numFmtId="0" fontId="9" fillId="0" borderId="0" xfId="0" applyFont="1" applyAlignment="1">
      <alignment horizontal="right"/>
    </xf>
    <xf numFmtId="9" fontId="2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 indent="1"/>
    </xf>
    <xf numFmtId="164" fontId="6" fillId="0" borderId="0" xfId="0" applyNumberFormat="1" applyFont="1" applyAlignment="1">
      <alignment horizontal="left" vertical="center" indent="1"/>
    </xf>
    <xf numFmtId="164" fontId="6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2" fillId="8" borderId="0" xfId="0" applyFont="1" applyFill="1"/>
    <xf numFmtId="0" fontId="3" fillId="3" borderId="5" xfId="0" applyFont="1" applyFill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wrapText="1" indent="1"/>
    </xf>
    <xf numFmtId="49" fontId="6" fillId="0" borderId="33" xfId="0" applyNumberFormat="1" applyFont="1" applyBorder="1" applyAlignment="1">
      <alignment horizontal="left" vertical="center" indent="1"/>
    </xf>
    <xf numFmtId="0" fontId="2" fillId="0" borderId="33" xfId="0" quotePrefix="1" applyFont="1" applyBorder="1" applyAlignment="1">
      <alignment horizontal="left" vertical="center" indent="1"/>
    </xf>
    <xf numFmtId="0" fontId="2" fillId="0" borderId="33" xfId="0" quotePrefix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indent="1"/>
    </xf>
    <xf numFmtId="9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left" vertical="center" indent="1"/>
    </xf>
    <xf numFmtId="49" fontId="6" fillId="0" borderId="33" xfId="0" quotePrefix="1" applyNumberFormat="1" applyFont="1" applyBorder="1" applyAlignment="1">
      <alignment horizontal="left" vertical="center" indent="1"/>
    </xf>
    <xf numFmtId="0" fontId="3" fillId="4" borderId="2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indent="1"/>
    </xf>
    <xf numFmtId="0" fontId="11" fillId="0" borderId="33" xfId="0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left" vertical="center" inden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/>
    <xf numFmtId="9" fontId="9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64" fontId="11" fillId="0" borderId="33" xfId="0" applyNumberFormat="1" applyFont="1" applyBorder="1" applyAlignment="1">
      <alignment horizontal="right" vertical="center" indent="1"/>
    </xf>
    <xf numFmtId="0" fontId="13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64" fontId="11" fillId="0" borderId="33" xfId="0" quotePrefix="1" applyNumberFormat="1" applyFont="1" applyBorder="1" applyAlignment="1">
      <alignment vertical="center"/>
    </xf>
    <xf numFmtId="164" fontId="11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horizontal="right"/>
    </xf>
    <xf numFmtId="0" fontId="13" fillId="0" borderId="33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49" fontId="9" fillId="0" borderId="33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49" fontId="3" fillId="3" borderId="5" xfId="0" applyNumberFormat="1" applyFont="1" applyFill="1" applyBorder="1" applyAlignment="1">
      <alignment horizontal="left" vertical="center" indent="1"/>
    </xf>
    <xf numFmtId="0" fontId="11" fillId="0" borderId="33" xfId="0" applyFont="1" applyBorder="1" applyAlignment="1">
      <alignment horizontal="center" vertical="center" wrapText="1"/>
    </xf>
    <xf numFmtId="4" fontId="9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/>
    </xf>
    <xf numFmtId="164" fontId="11" fillId="0" borderId="33" xfId="0" quotePrefix="1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33" xfId="0" applyFont="1" applyBorder="1" applyAlignment="1">
      <alignment horizontal="center" vertical="center" textRotation="90"/>
    </xf>
    <xf numFmtId="0" fontId="9" fillId="0" borderId="33" xfId="0" applyFont="1" applyBorder="1" applyAlignment="1">
      <alignment horizontal="left" vertical="center" inden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 indent="1"/>
    </xf>
    <xf numFmtId="0" fontId="6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 indent="1"/>
    </xf>
    <xf numFmtId="0" fontId="6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9"/>
  <sheetViews>
    <sheetView showGridLines="0" tabSelected="1" zoomScale="40" zoomScaleNormal="40" workbookViewId="0">
      <selection activeCell="R9" sqref="R9"/>
    </sheetView>
  </sheetViews>
  <sheetFormatPr defaultColWidth="9.1796875" defaultRowHeight="23.5" x14ac:dyDescent="0.55000000000000004"/>
  <cols>
    <col min="1" max="1" width="4.453125" style="1" customWidth="1"/>
    <col min="2" max="2" width="31.1796875" style="7" customWidth="1"/>
    <col min="3" max="3" width="77.453125" style="16" customWidth="1"/>
    <col min="4" max="4" width="9.54296875" style="17" customWidth="1"/>
    <col min="5" max="5" width="42.1796875" style="18" customWidth="1"/>
    <col min="6" max="6" width="18.54296875" style="7" customWidth="1"/>
    <col min="7" max="7" width="34.81640625" style="7" customWidth="1"/>
    <col min="8" max="8" width="17.54296875" style="114" bestFit="1" customWidth="1"/>
    <col min="9" max="9" width="21" style="114" customWidth="1"/>
    <col min="10" max="10" width="11.1796875" style="1" hidden="1" customWidth="1"/>
    <col min="11" max="11" width="10" style="1" hidden="1" customWidth="1"/>
    <col min="12" max="12" width="3.453125" style="1" customWidth="1"/>
    <col min="13" max="13" width="3.1796875" style="1" customWidth="1"/>
    <col min="14" max="14" width="19.54296875" style="4" customWidth="1"/>
    <col min="15" max="15" width="2.36328125" style="4" customWidth="1"/>
    <col min="16" max="16" width="23" style="1" customWidth="1"/>
    <col min="17" max="17" width="18.1796875" style="1" customWidth="1"/>
    <col min="18" max="18" width="18.453125" style="1" customWidth="1"/>
    <col min="19" max="19" width="16.453125" style="1" bestFit="1" customWidth="1"/>
    <col min="20" max="20" width="13" style="1" hidden="1" customWidth="1"/>
    <col min="21" max="21" width="16.26953125" style="1" hidden="1" customWidth="1"/>
    <col min="22" max="16384" width="9.1796875" style="1"/>
  </cols>
  <sheetData>
    <row r="1" spans="2:15" x14ac:dyDescent="0.55000000000000004">
      <c r="B1" s="135" t="s">
        <v>640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5" ht="31.5" customHeight="1" x14ac:dyDescent="0.55000000000000004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2:15" x14ac:dyDescent="0.55000000000000004">
      <c r="L3" s="31"/>
      <c r="M3" s="32"/>
    </row>
    <row r="4" spans="2:15" ht="28.5" customHeight="1" x14ac:dyDescent="0.55000000000000004">
      <c r="B4" s="128" t="s">
        <v>18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30"/>
    </row>
    <row r="5" spans="2:15" ht="17.25" customHeight="1" thickBot="1" x14ac:dyDescent="0.6">
      <c r="B5" s="2"/>
      <c r="C5" s="3"/>
      <c r="D5" s="2"/>
      <c r="E5" s="8"/>
      <c r="H5" s="115"/>
      <c r="I5" s="115"/>
      <c r="L5" s="31"/>
      <c r="M5" s="32"/>
    </row>
    <row r="6" spans="2:15" ht="71.25" customHeight="1" thickBot="1" x14ac:dyDescent="0.6">
      <c r="B6" s="76" t="s">
        <v>1</v>
      </c>
      <c r="C6" s="11" t="s">
        <v>2</v>
      </c>
      <c r="D6" s="12" t="s">
        <v>3</v>
      </c>
      <c r="E6" s="13" t="s">
        <v>4</v>
      </c>
      <c r="F6" s="5" t="s">
        <v>19</v>
      </c>
      <c r="G6" s="5" t="s">
        <v>5</v>
      </c>
      <c r="H6" s="89" t="s">
        <v>638</v>
      </c>
      <c r="I6" s="116" t="s">
        <v>639</v>
      </c>
      <c r="J6" s="6" t="s">
        <v>6</v>
      </c>
      <c r="K6" s="23" t="s">
        <v>7</v>
      </c>
      <c r="L6" s="31"/>
      <c r="N6" s="33" t="s">
        <v>512</v>
      </c>
      <c r="O6" s="7"/>
    </row>
    <row r="7" spans="2:15" ht="21" customHeight="1" x14ac:dyDescent="0.55000000000000004">
      <c r="B7" s="138" t="s">
        <v>20</v>
      </c>
      <c r="C7" s="133" t="s">
        <v>21</v>
      </c>
      <c r="D7" s="134" t="s">
        <v>10</v>
      </c>
      <c r="E7" s="78" t="s">
        <v>22</v>
      </c>
      <c r="F7" s="79" t="s">
        <v>23</v>
      </c>
      <c r="G7" s="80" t="s">
        <v>23</v>
      </c>
      <c r="H7" s="117">
        <v>163500</v>
      </c>
      <c r="I7" s="117">
        <f>+H7*1.15</f>
        <v>188025</v>
      </c>
      <c r="J7" s="9" t="s">
        <v>12</v>
      </c>
      <c r="K7" s="24" t="s">
        <v>13</v>
      </c>
      <c r="L7" s="31"/>
      <c r="N7" s="34">
        <f>I7/4</f>
        <v>47006.25</v>
      </c>
      <c r="O7" s="7"/>
    </row>
    <row r="8" spans="2:15" ht="21" customHeight="1" x14ac:dyDescent="0.55000000000000004">
      <c r="B8" s="138"/>
      <c r="C8" s="133"/>
      <c r="D8" s="134"/>
      <c r="E8" s="78" t="s">
        <v>24</v>
      </c>
      <c r="F8" s="81" t="s">
        <v>11</v>
      </c>
      <c r="G8" s="82">
        <v>0.25</v>
      </c>
      <c r="H8" s="117">
        <v>122625</v>
      </c>
      <c r="I8" s="117">
        <f t="shared" ref="I8:I42" si="0">+H8*1.15</f>
        <v>141018.75</v>
      </c>
      <c r="J8" s="10" t="s">
        <v>12</v>
      </c>
      <c r="K8" s="25" t="s">
        <v>13</v>
      </c>
      <c r="L8" s="31"/>
      <c r="N8" s="35">
        <f t="shared" ref="N8:N42" si="1">I8/4</f>
        <v>35254.6875</v>
      </c>
      <c r="O8" s="7"/>
    </row>
    <row r="9" spans="2:15" ht="21" customHeight="1" x14ac:dyDescent="0.55000000000000004">
      <c r="B9" s="138"/>
      <c r="C9" s="133"/>
      <c r="D9" s="134"/>
      <c r="E9" s="78" t="s">
        <v>25</v>
      </c>
      <c r="F9" s="81" t="s">
        <v>26</v>
      </c>
      <c r="G9" s="82">
        <v>0.5</v>
      </c>
      <c r="H9" s="117">
        <v>81750</v>
      </c>
      <c r="I9" s="117">
        <f t="shared" si="0"/>
        <v>94012.5</v>
      </c>
      <c r="J9" s="10" t="s">
        <v>12</v>
      </c>
      <c r="K9" s="25" t="s">
        <v>13</v>
      </c>
      <c r="L9" s="31"/>
      <c r="N9" s="35">
        <f t="shared" si="1"/>
        <v>23503.125</v>
      </c>
      <c r="O9" s="7"/>
    </row>
    <row r="10" spans="2:15" ht="21" customHeight="1" thickBot="1" x14ac:dyDescent="0.6">
      <c r="B10" s="138"/>
      <c r="C10" s="133"/>
      <c r="D10" s="134"/>
      <c r="E10" s="78" t="s">
        <v>27</v>
      </c>
      <c r="F10" s="81" t="s">
        <v>14</v>
      </c>
      <c r="G10" s="82">
        <v>0.5</v>
      </c>
      <c r="H10" s="117">
        <v>81750</v>
      </c>
      <c r="I10" s="117">
        <f t="shared" si="0"/>
        <v>94012.5</v>
      </c>
      <c r="J10" s="10" t="s">
        <v>12</v>
      </c>
      <c r="K10" s="25" t="s">
        <v>13</v>
      </c>
      <c r="L10" s="31"/>
      <c r="N10" s="36">
        <f t="shared" si="1"/>
        <v>23503.125</v>
      </c>
      <c r="O10" s="1"/>
    </row>
    <row r="11" spans="2:15" ht="21" customHeight="1" x14ac:dyDescent="0.55000000000000004">
      <c r="B11" s="138" t="s">
        <v>28</v>
      </c>
      <c r="C11" s="133" t="s">
        <v>29</v>
      </c>
      <c r="D11" s="134" t="s">
        <v>30</v>
      </c>
      <c r="E11" s="78" t="s">
        <v>31</v>
      </c>
      <c r="F11" s="81" t="s">
        <v>23</v>
      </c>
      <c r="G11" s="83" t="s">
        <v>23</v>
      </c>
      <c r="H11" s="117">
        <v>156500</v>
      </c>
      <c r="I11" s="117">
        <f t="shared" si="0"/>
        <v>179975</v>
      </c>
      <c r="J11" s="10" t="s">
        <v>12</v>
      </c>
      <c r="K11" s="25" t="s">
        <v>13</v>
      </c>
      <c r="L11" s="31"/>
      <c r="N11" s="37">
        <f t="shared" si="1"/>
        <v>44993.75</v>
      </c>
      <c r="O11" s="1"/>
    </row>
    <row r="12" spans="2:15" ht="21" customHeight="1" x14ac:dyDescent="0.55000000000000004">
      <c r="B12" s="138"/>
      <c r="C12" s="133"/>
      <c r="D12" s="134"/>
      <c r="E12" s="78" t="s">
        <v>32</v>
      </c>
      <c r="F12" s="81" t="s">
        <v>11</v>
      </c>
      <c r="G12" s="82">
        <v>0.25</v>
      </c>
      <c r="H12" s="117">
        <v>117375</v>
      </c>
      <c r="I12" s="117">
        <f t="shared" si="0"/>
        <v>134981.25</v>
      </c>
      <c r="J12" s="10" t="s">
        <v>12</v>
      </c>
      <c r="K12" s="25" t="s">
        <v>13</v>
      </c>
      <c r="L12" s="31"/>
      <c r="N12" s="38">
        <f t="shared" si="1"/>
        <v>33745.3125</v>
      </c>
      <c r="O12" s="1"/>
    </row>
    <row r="13" spans="2:15" ht="21" customHeight="1" thickBot="1" x14ac:dyDescent="0.6">
      <c r="B13" s="138"/>
      <c r="C13" s="133"/>
      <c r="D13" s="134"/>
      <c r="E13" s="78" t="s">
        <v>33</v>
      </c>
      <c r="F13" s="81" t="s">
        <v>14</v>
      </c>
      <c r="G13" s="82">
        <v>0.5</v>
      </c>
      <c r="H13" s="117">
        <v>78250</v>
      </c>
      <c r="I13" s="117">
        <f t="shared" si="0"/>
        <v>89987.5</v>
      </c>
      <c r="J13" s="15" t="s">
        <v>12</v>
      </c>
      <c r="K13" s="26" t="s">
        <v>13</v>
      </c>
      <c r="L13" s="31"/>
      <c r="N13" s="38">
        <f t="shared" si="1"/>
        <v>22496.875</v>
      </c>
      <c r="O13" s="1"/>
    </row>
    <row r="14" spans="2:15" ht="21" customHeight="1" x14ac:dyDescent="0.55000000000000004">
      <c r="B14" s="138"/>
      <c r="C14" s="133" t="s">
        <v>34</v>
      </c>
      <c r="D14" s="134" t="s">
        <v>35</v>
      </c>
      <c r="E14" s="84" t="s">
        <v>601</v>
      </c>
      <c r="F14" s="81" t="s">
        <v>26</v>
      </c>
      <c r="G14" s="82">
        <v>0.5</v>
      </c>
      <c r="H14" s="117">
        <v>40750</v>
      </c>
      <c r="I14" s="117">
        <f t="shared" si="0"/>
        <v>46862.5</v>
      </c>
      <c r="J14" s="20"/>
      <c r="K14" s="27"/>
      <c r="L14" s="31"/>
      <c r="N14" s="39">
        <f t="shared" si="1"/>
        <v>11715.625</v>
      </c>
      <c r="O14" s="1"/>
    </row>
    <row r="15" spans="2:15" ht="21" customHeight="1" thickBot="1" x14ac:dyDescent="0.6">
      <c r="B15" s="138"/>
      <c r="C15" s="133"/>
      <c r="D15" s="134"/>
      <c r="E15" s="84" t="s">
        <v>36</v>
      </c>
      <c r="F15" s="81" t="s">
        <v>14</v>
      </c>
      <c r="G15" s="82">
        <v>0.5</v>
      </c>
      <c r="H15" s="117">
        <v>40750</v>
      </c>
      <c r="I15" s="117">
        <f t="shared" si="0"/>
        <v>46862.5</v>
      </c>
      <c r="J15" s="21" t="s">
        <v>12</v>
      </c>
      <c r="K15" s="28" t="s">
        <v>13</v>
      </c>
      <c r="L15" s="31"/>
      <c r="N15" s="40">
        <f t="shared" si="1"/>
        <v>11715.625</v>
      </c>
      <c r="O15" s="1"/>
    </row>
    <row r="16" spans="2:15" ht="21" customHeight="1" x14ac:dyDescent="0.55000000000000004">
      <c r="B16" s="137" t="s">
        <v>37</v>
      </c>
      <c r="C16" s="133" t="s">
        <v>38</v>
      </c>
      <c r="D16" s="134" t="s">
        <v>39</v>
      </c>
      <c r="E16" s="84" t="s">
        <v>602</v>
      </c>
      <c r="F16" s="81" t="s">
        <v>26</v>
      </c>
      <c r="G16" s="82">
        <v>0.5</v>
      </c>
      <c r="H16" s="117">
        <v>45000</v>
      </c>
      <c r="I16" s="117">
        <f t="shared" si="0"/>
        <v>51749.999999999993</v>
      </c>
      <c r="J16" s="22"/>
      <c r="K16" s="29"/>
      <c r="L16" s="31"/>
      <c r="N16" s="37">
        <f t="shared" si="1"/>
        <v>12937.499999999998</v>
      </c>
      <c r="O16" s="1"/>
    </row>
    <row r="17" spans="2:15" ht="21" customHeight="1" thickBot="1" x14ac:dyDescent="0.6">
      <c r="B17" s="137"/>
      <c r="C17" s="133"/>
      <c r="D17" s="134"/>
      <c r="E17" s="84" t="s">
        <v>40</v>
      </c>
      <c r="F17" s="81" t="s">
        <v>14</v>
      </c>
      <c r="G17" s="82">
        <v>0.5</v>
      </c>
      <c r="H17" s="117">
        <v>45000</v>
      </c>
      <c r="I17" s="117">
        <f t="shared" si="0"/>
        <v>51749.999999999993</v>
      </c>
      <c r="J17" s="19" t="s">
        <v>12</v>
      </c>
      <c r="K17" s="30" t="s">
        <v>13</v>
      </c>
      <c r="L17" s="31"/>
      <c r="N17" s="41">
        <f t="shared" si="1"/>
        <v>12937.499999999998</v>
      </c>
      <c r="O17" s="1"/>
    </row>
    <row r="18" spans="2:15" ht="21" customHeight="1" x14ac:dyDescent="0.55000000000000004">
      <c r="B18" s="137"/>
      <c r="C18" s="133" t="s">
        <v>41</v>
      </c>
      <c r="D18" s="134" t="s">
        <v>30</v>
      </c>
      <c r="E18" s="84" t="s">
        <v>603</v>
      </c>
      <c r="F18" s="81" t="s">
        <v>26</v>
      </c>
      <c r="G18" s="82">
        <v>0.5</v>
      </c>
      <c r="H18" s="117">
        <v>45000</v>
      </c>
      <c r="I18" s="117">
        <f t="shared" si="0"/>
        <v>51749.999999999993</v>
      </c>
      <c r="J18" s="10"/>
      <c r="K18" s="25"/>
      <c r="L18" s="31"/>
      <c r="N18" s="34">
        <f t="shared" si="1"/>
        <v>12937.499999999998</v>
      </c>
      <c r="O18" s="1"/>
    </row>
    <row r="19" spans="2:15" ht="21" customHeight="1" thickBot="1" x14ac:dyDescent="0.6">
      <c r="B19" s="137"/>
      <c r="C19" s="133"/>
      <c r="D19" s="134"/>
      <c r="E19" s="84" t="s">
        <v>42</v>
      </c>
      <c r="F19" s="81" t="s">
        <v>14</v>
      </c>
      <c r="G19" s="82">
        <v>0.5</v>
      </c>
      <c r="H19" s="117">
        <v>45000</v>
      </c>
      <c r="I19" s="117">
        <f t="shared" si="0"/>
        <v>51749.999999999993</v>
      </c>
      <c r="J19" s="10" t="s">
        <v>12</v>
      </c>
      <c r="K19" s="25" t="s">
        <v>13</v>
      </c>
      <c r="L19" s="31"/>
      <c r="N19" s="42">
        <f t="shared" si="1"/>
        <v>12937.499999999998</v>
      </c>
      <c r="O19" s="1"/>
    </row>
    <row r="20" spans="2:15" ht="21" customHeight="1" x14ac:dyDescent="0.55000000000000004">
      <c r="B20" s="137"/>
      <c r="C20" s="133" t="s">
        <v>43</v>
      </c>
      <c r="D20" s="134" t="s">
        <v>39</v>
      </c>
      <c r="E20" s="84" t="s">
        <v>44</v>
      </c>
      <c r="F20" s="81" t="s">
        <v>26</v>
      </c>
      <c r="G20" s="82">
        <v>0.5</v>
      </c>
      <c r="H20" s="117">
        <v>50250</v>
      </c>
      <c r="I20" s="117">
        <f t="shared" si="0"/>
        <v>57787.499999999993</v>
      </c>
      <c r="J20" s="19"/>
      <c r="K20" s="30"/>
      <c r="L20" s="31"/>
      <c r="N20" s="43">
        <f t="shared" si="1"/>
        <v>14446.874999999998</v>
      </c>
      <c r="O20" s="1"/>
    </row>
    <row r="21" spans="2:15" ht="21" customHeight="1" thickBot="1" x14ac:dyDescent="0.6">
      <c r="B21" s="137"/>
      <c r="C21" s="133"/>
      <c r="D21" s="134"/>
      <c r="E21" s="84" t="s">
        <v>45</v>
      </c>
      <c r="F21" s="81" t="s">
        <v>14</v>
      </c>
      <c r="G21" s="82">
        <v>0.5</v>
      </c>
      <c r="H21" s="117">
        <v>50250</v>
      </c>
      <c r="I21" s="117">
        <f t="shared" si="0"/>
        <v>57787.499999999993</v>
      </c>
      <c r="J21" s="19"/>
      <c r="K21" s="30"/>
      <c r="L21" s="31"/>
      <c r="N21" s="44">
        <f t="shared" si="1"/>
        <v>14446.874999999998</v>
      </c>
      <c r="O21" s="1"/>
    </row>
    <row r="22" spans="2:15" ht="21" customHeight="1" x14ac:dyDescent="0.55000000000000004">
      <c r="B22" s="138" t="s">
        <v>46</v>
      </c>
      <c r="C22" s="133" t="s">
        <v>47</v>
      </c>
      <c r="D22" s="134" t="s">
        <v>39</v>
      </c>
      <c r="E22" s="84" t="s">
        <v>48</v>
      </c>
      <c r="F22" s="81" t="s">
        <v>11</v>
      </c>
      <c r="G22" s="82">
        <v>0.25</v>
      </c>
      <c r="H22" s="117">
        <v>90375</v>
      </c>
      <c r="I22" s="117">
        <f t="shared" si="0"/>
        <v>103931.24999999999</v>
      </c>
      <c r="J22" s="10"/>
      <c r="K22" s="25"/>
      <c r="L22" s="31"/>
      <c r="N22" s="39">
        <f t="shared" si="1"/>
        <v>25982.812499999996</v>
      </c>
      <c r="O22" s="7"/>
    </row>
    <row r="23" spans="2:15" ht="21" customHeight="1" x14ac:dyDescent="0.55000000000000004">
      <c r="B23" s="138"/>
      <c r="C23" s="133"/>
      <c r="D23" s="134"/>
      <c r="E23" s="84" t="s">
        <v>49</v>
      </c>
      <c r="F23" s="81" t="s">
        <v>26</v>
      </c>
      <c r="G23" s="82">
        <v>0.5</v>
      </c>
      <c r="H23" s="117">
        <v>60250</v>
      </c>
      <c r="I23" s="117">
        <f t="shared" si="0"/>
        <v>69287.5</v>
      </c>
      <c r="J23" s="10"/>
      <c r="K23" s="25"/>
      <c r="L23" s="31"/>
      <c r="N23" s="45">
        <f t="shared" si="1"/>
        <v>17321.875</v>
      </c>
      <c r="O23" s="7"/>
    </row>
    <row r="24" spans="2:15" ht="47.5" customHeight="1" thickBot="1" x14ac:dyDescent="0.6">
      <c r="B24" s="138"/>
      <c r="C24" s="133"/>
      <c r="D24" s="134"/>
      <c r="E24" s="84" t="s">
        <v>50</v>
      </c>
      <c r="F24" s="81" t="s">
        <v>14</v>
      </c>
      <c r="G24" s="82">
        <v>0.5</v>
      </c>
      <c r="H24" s="117">
        <v>60250</v>
      </c>
      <c r="I24" s="117">
        <f t="shared" si="0"/>
        <v>69287.5</v>
      </c>
      <c r="J24" s="10" t="s">
        <v>12</v>
      </c>
      <c r="K24" s="25" t="s">
        <v>13</v>
      </c>
      <c r="L24" s="31"/>
      <c r="N24" s="46">
        <f t="shared" si="1"/>
        <v>17321.875</v>
      </c>
      <c r="O24" s="7"/>
    </row>
    <row r="25" spans="2:15" ht="37.5" customHeight="1" x14ac:dyDescent="0.55000000000000004">
      <c r="B25" s="138" t="s">
        <v>52</v>
      </c>
      <c r="C25" s="133" t="s">
        <v>53</v>
      </c>
      <c r="D25" s="139" t="s">
        <v>51</v>
      </c>
      <c r="E25" s="84" t="s">
        <v>604</v>
      </c>
      <c r="F25" s="77" t="s">
        <v>26</v>
      </c>
      <c r="G25" s="82">
        <v>0.5</v>
      </c>
      <c r="H25" s="117">
        <v>60000</v>
      </c>
      <c r="I25" s="117">
        <f t="shared" si="0"/>
        <v>69000</v>
      </c>
      <c r="J25" s="10"/>
      <c r="K25" s="25"/>
      <c r="L25" s="31"/>
      <c r="N25" s="48">
        <f t="shared" si="1"/>
        <v>17250</v>
      </c>
      <c r="O25" s="7"/>
    </row>
    <row r="26" spans="2:15" ht="37.5" customHeight="1" thickBot="1" x14ac:dyDescent="0.6">
      <c r="B26" s="138"/>
      <c r="C26" s="133"/>
      <c r="D26" s="139"/>
      <c r="E26" s="78" t="s">
        <v>54</v>
      </c>
      <c r="F26" s="77" t="s">
        <v>14</v>
      </c>
      <c r="G26" s="82">
        <v>0.5</v>
      </c>
      <c r="H26" s="117">
        <v>60000</v>
      </c>
      <c r="I26" s="117">
        <f t="shared" si="0"/>
        <v>69000</v>
      </c>
      <c r="J26" s="10" t="s">
        <v>12</v>
      </c>
      <c r="K26" s="25" t="s">
        <v>13</v>
      </c>
      <c r="L26" s="31"/>
      <c r="N26" s="49">
        <f t="shared" si="1"/>
        <v>17250</v>
      </c>
      <c r="O26" s="7"/>
    </row>
    <row r="27" spans="2:15" ht="21" customHeight="1" x14ac:dyDescent="0.55000000000000004">
      <c r="B27" s="138" t="s">
        <v>8</v>
      </c>
      <c r="C27" s="133" t="s">
        <v>9</v>
      </c>
      <c r="D27" s="134" t="s">
        <v>10</v>
      </c>
      <c r="E27" s="78" t="s">
        <v>55</v>
      </c>
      <c r="F27" s="81" t="s">
        <v>23</v>
      </c>
      <c r="G27" s="83" t="s">
        <v>23</v>
      </c>
      <c r="H27" s="117">
        <v>120000</v>
      </c>
      <c r="I27" s="117">
        <f t="shared" si="0"/>
        <v>138000</v>
      </c>
      <c r="J27" s="10"/>
      <c r="K27" s="25"/>
      <c r="L27" s="31"/>
      <c r="N27" s="47">
        <f t="shared" si="1"/>
        <v>34500</v>
      </c>
      <c r="O27" s="7"/>
    </row>
    <row r="28" spans="2:15" ht="21" customHeight="1" x14ac:dyDescent="0.55000000000000004">
      <c r="B28" s="138"/>
      <c r="C28" s="133"/>
      <c r="D28" s="134"/>
      <c r="E28" s="78" t="s">
        <v>56</v>
      </c>
      <c r="F28" s="81" t="s">
        <v>11</v>
      </c>
      <c r="G28" s="82">
        <v>0.25</v>
      </c>
      <c r="H28" s="117">
        <v>90000</v>
      </c>
      <c r="I28" s="117">
        <f t="shared" si="0"/>
        <v>103499.99999999999</v>
      </c>
      <c r="J28" s="10"/>
      <c r="K28" s="25"/>
      <c r="L28" s="31"/>
      <c r="N28" s="47">
        <f t="shared" si="1"/>
        <v>25874.999999999996</v>
      </c>
      <c r="O28" s="7"/>
    </row>
    <row r="29" spans="2:15" ht="21" customHeight="1" thickBot="1" x14ac:dyDescent="0.6">
      <c r="B29" s="138"/>
      <c r="C29" s="133"/>
      <c r="D29" s="134"/>
      <c r="E29" s="78" t="s">
        <v>57</v>
      </c>
      <c r="F29" s="81" t="s">
        <v>14</v>
      </c>
      <c r="G29" s="82">
        <v>0.5</v>
      </c>
      <c r="H29" s="117">
        <v>60000</v>
      </c>
      <c r="I29" s="117">
        <f t="shared" si="0"/>
        <v>69000</v>
      </c>
      <c r="J29" s="10" t="s">
        <v>12</v>
      </c>
      <c r="K29" s="25" t="s">
        <v>13</v>
      </c>
      <c r="L29" s="31"/>
      <c r="N29" s="47">
        <f t="shared" si="1"/>
        <v>17250</v>
      </c>
      <c r="O29" s="7"/>
    </row>
    <row r="30" spans="2:15" ht="21" customHeight="1" x14ac:dyDescent="0.55000000000000004">
      <c r="B30" s="138"/>
      <c r="C30" s="133" t="s">
        <v>58</v>
      </c>
      <c r="D30" s="134" t="s">
        <v>30</v>
      </c>
      <c r="E30" s="78" t="s">
        <v>59</v>
      </c>
      <c r="F30" s="81" t="s">
        <v>26</v>
      </c>
      <c r="G30" s="82">
        <v>0.5</v>
      </c>
      <c r="H30" s="117">
        <v>49750</v>
      </c>
      <c r="I30" s="117">
        <f t="shared" si="0"/>
        <v>57212.499999999993</v>
      </c>
      <c r="J30" s="10"/>
      <c r="K30" s="25"/>
      <c r="L30" s="31"/>
      <c r="N30" s="48">
        <f t="shared" si="1"/>
        <v>14303.124999999998</v>
      </c>
      <c r="O30" s="7"/>
    </row>
    <row r="31" spans="2:15" ht="21" customHeight="1" thickBot="1" x14ac:dyDescent="0.6">
      <c r="B31" s="138"/>
      <c r="C31" s="133"/>
      <c r="D31" s="134"/>
      <c r="E31" s="78" t="s">
        <v>60</v>
      </c>
      <c r="F31" s="81" t="s">
        <v>14</v>
      </c>
      <c r="G31" s="82">
        <v>0.5</v>
      </c>
      <c r="H31" s="117">
        <v>49750</v>
      </c>
      <c r="I31" s="117">
        <f t="shared" si="0"/>
        <v>57212.499999999993</v>
      </c>
      <c r="J31" s="10" t="s">
        <v>12</v>
      </c>
      <c r="K31" s="25" t="s">
        <v>13</v>
      </c>
      <c r="L31" s="31"/>
      <c r="N31" s="49">
        <f t="shared" si="1"/>
        <v>14303.124999999998</v>
      </c>
      <c r="O31" s="7"/>
    </row>
    <row r="32" spans="2:15" ht="21" customHeight="1" x14ac:dyDescent="0.55000000000000004">
      <c r="B32" s="138"/>
      <c r="C32" s="133" t="s">
        <v>61</v>
      </c>
      <c r="D32" s="134" t="s">
        <v>10</v>
      </c>
      <c r="E32" s="84" t="s">
        <v>605</v>
      </c>
      <c r="F32" s="81" t="s">
        <v>11</v>
      </c>
      <c r="G32" s="82">
        <v>0.25</v>
      </c>
      <c r="H32" s="117">
        <v>90000</v>
      </c>
      <c r="I32" s="117">
        <f t="shared" si="0"/>
        <v>103499.99999999999</v>
      </c>
      <c r="J32" s="10"/>
      <c r="K32" s="25"/>
      <c r="L32" s="31"/>
      <c r="N32" s="47">
        <f t="shared" si="1"/>
        <v>25874.999999999996</v>
      </c>
      <c r="O32" s="7"/>
    </row>
    <row r="33" spans="2:21" ht="21" customHeight="1" x14ac:dyDescent="0.55000000000000004">
      <c r="B33" s="138"/>
      <c r="C33" s="133"/>
      <c r="D33" s="134"/>
      <c r="E33" s="78" t="s">
        <v>62</v>
      </c>
      <c r="F33" s="81" t="s">
        <v>26</v>
      </c>
      <c r="G33" s="82">
        <v>0.5</v>
      </c>
      <c r="H33" s="117">
        <v>60000</v>
      </c>
      <c r="I33" s="117">
        <f t="shared" si="0"/>
        <v>69000</v>
      </c>
      <c r="J33" s="10"/>
      <c r="K33" s="25"/>
      <c r="L33" s="31"/>
      <c r="N33" s="47">
        <f t="shared" si="1"/>
        <v>17250</v>
      </c>
      <c r="O33" s="7"/>
    </row>
    <row r="34" spans="2:21" ht="21" customHeight="1" thickBot="1" x14ac:dyDescent="0.6">
      <c r="B34" s="138"/>
      <c r="C34" s="133"/>
      <c r="D34" s="134"/>
      <c r="E34" s="78" t="s">
        <v>63</v>
      </c>
      <c r="F34" s="81" t="s">
        <v>14</v>
      </c>
      <c r="G34" s="82">
        <v>0.5</v>
      </c>
      <c r="H34" s="117">
        <v>60000</v>
      </c>
      <c r="I34" s="117">
        <f t="shared" si="0"/>
        <v>69000</v>
      </c>
      <c r="J34" s="10" t="s">
        <v>12</v>
      </c>
      <c r="K34" s="25" t="s">
        <v>13</v>
      </c>
      <c r="L34" s="31"/>
      <c r="N34" s="47">
        <f t="shared" si="1"/>
        <v>17250</v>
      </c>
      <c r="O34" s="7"/>
    </row>
    <row r="35" spans="2:21" ht="21" customHeight="1" x14ac:dyDescent="0.55000000000000004">
      <c r="B35" s="138"/>
      <c r="C35" s="133" t="s">
        <v>15</v>
      </c>
      <c r="D35" s="134" t="s">
        <v>10</v>
      </c>
      <c r="E35" s="78" t="s">
        <v>64</v>
      </c>
      <c r="F35" s="81" t="s">
        <v>26</v>
      </c>
      <c r="G35" s="82">
        <v>0.5</v>
      </c>
      <c r="H35" s="117">
        <v>49750</v>
      </c>
      <c r="I35" s="117">
        <f t="shared" si="0"/>
        <v>57212.499999999993</v>
      </c>
      <c r="J35" s="10"/>
      <c r="K35" s="25"/>
      <c r="L35" s="31"/>
      <c r="N35" s="48">
        <f t="shared" si="1"/>
        <v>14303.124999999998</v>
      </c>
      <c r="O35" s="7"/>
    </row>
    <row r="36" spans="2:21" ht="21" customHeight="1" thickBot="1" x14ac:dyDescent="0.6">
      <c r="B36" s="138"/>
      <c r="C36" s="133"/>
      <c r="D36" s="134"/>
      <c r="E36" s="78" t="s">
        <v>65</v>
      </c>
      <c r="F36" s="81" t="s">
        <v>14</v>
      </c>
      <c r="G36" s="82">
        <v>0.5</v>
      </c>
      <c r="H36" s="117">
        <v>49750</v>
      </c>
      <c r="I36" s="117">
        <f t="shared" si="0"/>
        <v>57212.499999999993</v>
      </c>
      <c r="J36" s="10" t="s">
        <v>12</v>
      </c>
      <c r="K36" s="25" t="s">
        <v>13</v>
      </c>
      <c r="L36" s="31"/>
      <c r="N36" s="49">
        <f t="shared" si="1"/>
        <v>14303.124999999998</v>
      </c>
      <c r="O36" s="7"/>
    </row>
    <row r="37" spans="2:21" ht="21" customHeight="1" x14ac:dyDescent="0.55000000000000004">
      <c r="B37" s="138"/>
      <c r="C37" s="133" t="s">
        <v>16</v>
      </c>
      <c r="D37" s="134" t="s">
        <v>10</v>
      </c>
      <c r="E37" s="78" t="s">
        <v>66</v>
      </c>
      <c r="F37" s="81" t="s">
        <v>23</v>
      </c>
      <c r="G37" s="83" t="s">
        <v>23</v>
      </c>
      <c r="H37" s="117">
        <v>120000</v>
      </c>
      <c r="I37" s="117">
        <f t="shared" si="0"/>
        <v>138000</v>
      </c>
      <c r="J37" s="10"/>
      <c r="K37" s="25"/>
      <c r="L37" s="31"/>
      <c r="N37" s="47">
        <f t="shared" si="1"/>
        <v>34500</v>
      </c>
      <c r="O37" s="7"/>
    </row>
    <row r="38" spans="2:21" ht="21" customHeight="1" x14ac:dyDescent="0.55000000000000004">
      <c r="B38" s="138"/>
      <c r="C38" s="133"/>
      <c r="D38" s="134"/>
      <c r="E38" s="85" t="s">
        <v>67</v>
      </c>
      <c r="F38" s="81" t="s">
        <v>11</v>
      </c>
      <c r="G38" s="82">
        <v>0.25</v>
      </c>
      <c r="H38" s="117">
        <v>90000</v>
      </c>
      <c r="I38" s="117">
        <f t="shared" si="0"/>
        <v>103499.99999999999</v>
      </c>
      <c r="J38" s="10"/>
      <c r="K38" s="25"/>
      <c r="L38" s="31"/>
      <c r="N38" s="47">
        <f t="shared" si="1"/>
        <v>25874.999999999996</v>
      </c>
      <c r="O38" s="7"/>
    </row>
    <row r="39" spans="2:21" ht="21" customHeight="1" x14ac:dyDescent="0.55000000000000004">
      <c r="B39" s="138"/>
      <c r="C39" s="133"/>
      <c r="D39" s="134"/>
      <c r="E39" s="78" t="s">
        <v>68</v>
      </c>
      <c r="F39" s="81" t="s">
        <v>26</v>
      </c>
      <c r="G39" s="82">
        <v>0.5</v>
      </c>
      <c r="H39" s="117">
        <v>60000</v>
      </c>
      <c r="I39" s="117">
        <f t="shared" si="0"/>
        <v>69000</v>
      </c>
      <c r="J39" s="10"/>
      <c r="K39" s="25"/>
      <c r="L39" s="31"/>
      <c r="N39" s="47">
        <f t="shared" si="1"/>
        <v>17250</v>
      </c>
      <c r="O39" s="7"/>
    </row>
    <row r="40" spans="2:21" ht="21" customHeight="1" thickBot="1" x14ac:dyDescent="0.6">
      <c r="B40" s="138"/>
      <c r="C40" s="133"/>
      <c r="D40" s="134"/>
      <c r="E40" s="78" t="s">
        <v>69</v>
      </c>
      <c r="F40" s="81" t="s">
        <v>14</v>
      </c>
      <c r="G40" s="82">
        <v>0.5</v>
      </c>
      <c r="H40" s="117">
        <v>60000</v>
      </c>
      <c r="I40" s="117">
        <f t="shared" si="0"/>
        <v>69000</v>
      </c>
      <c r="J40" s="10" t="s">
        <v>12</v>
      </c>
      <c r="K40" s="25" t="s">
        <v>13</v>
      </c>
      <c r="L40" s="31"/>
      <c r="N40" s="47">
        <f t="shared" si="1"/>
        <v>17250</v>
      </c>
      <c r="O40" s="7"/>
    </row>
    <row r="41" spans="2:21" ht="21" customHeight="1" x14ac:dyDescent="0.55000000000000004">
      <c r="B41" s="138"/>
      <c r="C41" s="133" t="s">
        <v>17</v>
      </c>
      <c r="D41" s="134" t="s">
        <v>10</v>
      </c>
      <c r="E41" s="78" t="s">
        <v>70</v>
      </c>
      <c r="F41" s="81" t="s">
        <v>26</v>
      </c>
      <c r="G41" s="82">
        <v>0.5</v>
      </c>
      <c r="H41" s="117">
        <v>60000</v>
      </c>
      <c r="I41" s="117">
        <f t="shared" si="0"/>
        <v>69000</v>
      </c>
      <c r="J41" s="10"/>
      <c r="K41" s="25"/>
      <c r="L41" s="31"/>
      <c r="N41" s="48">
        <f t="shared" si="1"/>
        <v>17250</v>
      </c>
      <c r="O41" s="7"/>
    </row>
    <row r="42" spans="2:21" ht="21" customHeight="1" thickBot="1" x14ac:dyDescent="0.6">
      <c r="B42" s="138"/>
      <c r="C42" s="133"/>
      <c r="D42" s="134"/>
      <c r="E42" s="78" t="s">
        <v>71</v>
      </c>
      <c r="F42" s="81" t="s">
        <v>14</v>
      </c>
      <c r="G42" s="82">
        <v>0.5</v>
      </c>
      <c r="H42" s="117">
        <v>60000</v>
      </c>
      <c r="I42" s="117">
        <f t="shared" si="0"/>
        <v>69000</v>
      </c>
      <c r="J42" s="10" t="s">
        <v>12</v>
      </c>
      <c r="K42" s="25" t="s">
        <v>13</v>
      </c>
      <c r="L42" s="31"/>
      <c r="N42" s="49">
        <f t="shared" si="1"/>
        <v>17250</v>
      </c>
      <c r="O42" s="7"/>
    </row>
    <row r="43" spans="2:21" ht="21" customHeight="1" x14ac:dyDescent="0.55000000000000004">
      <c r="B43" s="59"/>
      <c r="C43" s="66"/>
      <c r="D43" s="61"/>
      <c r="E43" s="14"/>
      <c r="F43" s="67"/>
      <c r="G43" s="68"/>
      <c r="H43" s="69"/>
      <c r="I43" s="69"/>
      <c r="N43" s="1"/>
      <c r="O43" s="1"/>
    </row>
    <row r="44" spans="2:21" ht="28.5" customHeight="1" x14ac:dyDescent="0.55000000000000004">
      <c r="B44" s="128" t="s">
        <v>72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30"/>
    </row>
    <row r="45" spans="2:21" ht="27" customHeight="1" thickBot="1" x14ac:dyDescent="0.6">
      <c r="B45" s="2"/>
      <c r="C45" s="3"/>
      <c r="D45" s="2"/>
      <c r="E45" s="8"/>
      <c r="H45" s="115"/>
      <c r="I45" s="115"/>
      <c r="L45" s="31"/>
      <c r="M45" s="32"/>
      <c r="P45" s="120" t="s">
        <v>73</v>
      </c>
      <c r="Q45" s="120"/>
      <c r="R45" s="120"/>
    </row>
    <row r="46" spans="2:21" ht="63.65" customHeight="1" x14ac:dyDescent="0.55000000000000004">
      <c r="B46" s="76" t="s">
        <v>1</v>
      </c>
      <c r="C46" s="11" t="s">
        <v>2</v>
      </c>
      <c r="D46" s="12" t="s">
        <v>3</v>
      </c>
      <c r="E46" s="13" t="s">
        <v>4</v>
      </c>
      <c r="F46" s="5" t="s">
        <v>74</v>
      </c>
      <c r="G46" s="5" t="s">
        <v>5</v>
      </c>
      <c r="H46" s="89" t="s">
        <v>638</v>
      </c>
      <c r="I46" s="116" t="s">
        <v>639</v>
      </c>
      <c r="J46" s="86" t="s">
        <v>6</v>
      </c>
      <c r="K46" s="87" t="s">
        <v>7</v>
      </c>
      <c r="L46" s="31"/>
      <c r="N46" s="88" t="s">
        <v>512</v>
      </c>
      <c r="P46" s="89" t="s">
        <v>638</v>
      </c>
      <c r="Q46" s="116" t="s">
        <v>639</v>
      </c>
      <c r="R46" s="89" t="s">
        <v>512</v>
      </c>
    </row>
    <row r="47" spans="2:21" s="14" customFormat="1" ht="21" customHeight="1" x14ac:dyDescent="0.55000000000000004">
      <c r="B47" s="121" t="s">
        <v>20</v>
      </c>
      <c r="C47" s="127" t="s">
        <v>21</v>
      </c>
      <c r="D47" s="123" t="s">
        <v>75</v>
      </c>
      <c r="E47" s="92" t="s">
        <v>76</v>
      </c>
      <c r="F47" s="90" t="s">
        <v>23</v>
      </c>
      <c r="G47" s="93" t="s">
        <v>23</v>
      </c>
      <c r="H47" s="118">
        <v>163500</v>
      </c>
      <c r="I47" s="118">
        <f>+H47*1.15</f>
        <v>188025</v>
      </c>
      <c r="J47" s="99" t="s">
        <v>12</v>
      </c>
      <c r="K47" s="100" t="s">
        <v>13</v>
      </c>
      <c r="L47" s="31"/>
      <c r="M47" s="1"/>
      <c r="N47" s="98">
        <f>I47/4</f>
        <v>47006.25</v>
      </c>
      <c r="O47" s="4"/>
      <c r="P47" s="101"/>
      <c r="Q47" s="101"/>
      <c r="R47" s="102"/>
    </row>
    <row r="48" spans="2:21" s="14" customFormat="1" ht="21" customHeight="1" x14ac:dyDescent="0.55000000000000004">
      <c r="B48" s="126"/>
      <c r="C48" s="127"/>
      <c r="D48" s="123"/>
      <c r="E48" s="92" t="s">
        <v>77</v>
      </c>
      <c r="F48" s="90" t="s">
        <v>11</v>
      </c>
      <c r="G48" s="95">
        <v>0.25</v>
      </c>
      <c r="H48" s="118">
        <v>122625</v>
      </c>
      <c r="I48" s="118">
        <f t="shared" ref="I48:I111" si="2">+H48*1.15</f>
        <v>141018.75</v>
      </c>
      <c r="J48" s="99" t="s">
        <v>12</v>
      </c>
      <c r="K48" s="100" t="s">
        <v>13</v>
      </c>
      <c r="L48" s="31"/>
      <c r="M48" s="1"/>
      <c r="N48" s="98">
        <f t="shared" ref="N48:N111" si="3">I48/4</f>
        <v>35254.6875</v>
      </c>
      <c r="O48" s="4"/>
      <c r="P48" s="101"/>
      <c r="Q48" s="101"/>
      <c r="R48" s="102"/>
      <c r="T48" s="14">
        <v>102500</v>
      </c>
      <c r="U48" s="113">
        <f>+T48*1.15</f>
        <v>117874.99999999999</v>
      </c>
    </row>
    <row r="49" spans="2:21" s="14" customFormat="1" ht="21" customHeight="1" x14ac:dyDescent="0.55000000000000004">
      <c r="B49" s="126"/>
      <c r="C49" s="127"/>
      <c r="D49" s="123"/>
      <c r="E49" s="92" t="s">
        <v>78</v>
      </c>
      <c r="F49" s="90" t="s">
        <v>14</v>
      </c>
      <c r="G49" s="95">
        <v>0.5</v>
      </c>
      <c r="H49" s="118">
        <v>81750</v>
      </c>
      <c r="I49" s="118">
        <f t="shared" si="2"/>
        <v>94012.5</v>
      </c>
      <c r="J49" s="99" t="s">
        <v>12</v>
      </c>
      <c r="K49" s="100" t="s">
        <v>13</v>
      </c>
      <c r="L49" s="31"/>
      <c r="M49" s="1"/>
      <c r="N49" s="98">
        <f t="shared" si="3"/>
        <v>23503.125</v>
      </c>
      <c r="O49" s="4"/>
      <c r="P49" s="101"/>
      <c r="Q49" s="101"/>
      <c r="R49" s="102"/>
      <c r="T49" s="14">
        <f>+T48/2</f>
        <v>51250</v>
      </c>
      <c r="U49" s="14">
        <f>+U48/2</f>
        <v>58937.499999999993</v>
      </c>
    </row>
    <row r="50" spans="2:21" s="14" customFormat="1" ht="21" customHeight="1" x14ac:dyDescent="0.55000000000000004">
      <c r="B50" s="126"/>
      <c r="C50" s="127" t="s">
        <v>79</v>
      </c>
      <c r="D50" s="123" t="s">
        <v>75</v>
      </c>
      <c r="E50" s="92" t="s">
        <v>80</v>
      </c>
      <c r="F50" s="90" t="s">
        <v>23</v>
      </c>
      <c r="G50" s="93" t="s">
        <v>23</v>
      </c>
      <c r="H50" s="118">
        <v>163500</v>
      </c>
      <c r="I50" s="118">
        <f t="shared" si="2"/>
        <v>188025</v>
      </c>
      <c r="J50" s="99" t="s">
        <v>12</v>
      </c>
      <c r="K50" s="100" t="s">
        <v>13</v>
      </c>
      <c r="L50" s="31"/>
      <c r="M50" s="1"/>
      <c r="N50" s="98">
        <f t="shared" si="3"/>
        <v>47006.25</v>
      </c>
      <c r="O50" s="4"/>
      <c r="P50" s="101">
        <f t="shared" ref="P50:P111" si="4">+IF(H50&gt;$T$49,$T$49,H50)</f>
        <v>51250</v>
      </c>
      <c r="Q50" s="101">
        <f t="shared" ref="Q50:Q111" si="5">+P50*1.15</f>
        <v>58937.499999999993</v>
      </c>
      <c r="R50" s="102">
        <f t="shared" ref="R50:R111" si="6">Q50/4</f>
        <v>14734.374999999998</v>
      </c>
    </row>
    <row r="51" spans="2:21" s="14" customFormat="1" ht="21" customHeight="1" x14ac:dyDescent="0.55000000000000004">
      <c r="B51" s="126"/>
      <c r="C51" s="127"/>
      <c r="D51" s="123"/>
      <c r="E51" s="92" t="s">
        <v>81</v>
      </c>
      <c r="F51" s="90" t="s">
        <v>11</v>
      </c>
      <c r="G51" s="95">
        <v>0.25</v>
      </c>
      <c r="H51" s="118">
        <v>122625</v>
      </c>
      <c r="I51" s="118">
        <f t="shared" si="2"/>
        <v>141018.75</v>
      </c>
      <c r="J51" s="99" t="s">
        <v>12</v>
      </c>
      <c r="K51" s="100" t="s">
        <v>13</v>
      </c>
      <c r="L51" s="31"/>
      <c r="M51" s="1"/>
      <c r="N51" s="98">
        <f t="shared" si="3"/>
        <v>35254.6875</v>
      </c>
      <c r="O51" s="4"/>
      <c r="P51" s="101">
        <f t="shared" si="4"/>
        <v>51250</v>
      </c>
      <c r="Q51" s="101">
        <f t="shared" si="5"/>
        <v>58937.499999999993</v>
      </c>
      <c r="R51" s="102">
        <f t="shared" si="6"/>
        <v>14734.374999999998</v>
      </c>
    </row>
    <row r="52" spans="2:21" s="14" customFormat="1" ht="21" customHeight="1" x14ac:dyDescent="0.55000000000000004">
      <c r="B52" s="126"/>
      <c r="C52" s="127"/>
      <c r="D52" s="123"/>
      <c r="E52" s="92" t="s">
        <v>82</v>
      </c>
      <c r="F52" s="90" t="s">
        <v>14</v>
      </c>
      <c r="G52" s="95">
        <v>0.5</v>
      </c>
      <c r="H52" s="118">
        <v>81750</v>
      </c>
      <c r="I52" s="118">
        <f t="shared" si="2"/>
        <v>94012.5</v>
      </c>
      <c r="J52" s="99" t="s">
        <v>12</v>
      </c>
      <c r="K52" s="100" t="s">
        <v>13</v>
      </c>
      <c r="L52" s="31"/>
      <c r="M52" s="1"/>
      <c r="N52" s="98">
        <f t="shared" si="3"/>
        <v>23503.125</v>
      </c>
      <c r="O52" s="4"/>
      <c r="P52" s="101">
        <f t="shared" si="4"/>
        <v>51250</v>
      </c>
      <c r="Q52" s="101">
        <f t="shared" si="5"/>
        <v>58937.499999999993</v>
      </c>
      <c r="R52" s="102">
        <f t="shared" si="6"/>
        <v>14734.374999999998</v>
      </c>
    </row>
    <row r="53" spans="2:21" s="14" customFormat="1" ht="21" customHeight="1" x14ac:dyDescent="0.55000000000000004">
      <c r="B53" s="121" t="s">
        <v>28</v>
      </c>
      <c r="C53" s="127" t="s">
        <v>83</v>
      </c>
      <c r="D53" s="123" t="s">
        <v>84</v>
      </c>
      <c r="E53" s="92" t="s">
        <v>85</v>
      </c>
      <c r="F53" s="90" t="s">
        <v>26</v>
      </c>
      <c r="G53" s="95">
        <v>0.5</v>
      </c>
      <c r="H53" s="119">
        <v>51250</v>
      </c>
      <c r="I53" s="118">
        <f t="shared" si="2"/>
        <v>58937.499999999993</v>
      </c>
      <c r="J53" s="99" t="s">
        <v>12</v>
      </c>
      <c r="K53" s="100" t="s">
        <v>13</v>
      </c>
      <c r="L53" s="31"/>
      <c r="M53" s="1"/>
      <c r="N53" s="98">
        <f t="shared" si="3"/>
        <v>14734.374999999998</v>
      </c>
      <c r="O53" s="4"/>
      <c r="P53" s="101">
        <f t="shared" si="4"/>
        <v>51250</v>
      </c>
      <c r="Q53" s="101">
        <f t="shared" si="5"/>
        <v>58937.499999999993</v>
      </c>
      <c r="R53" s="102">
        <f t="shared" si="6"/>
        <v>14734.374999999998</v>
      </c>
    </row>
    <row r="54" spans="2:21" s="14" customFormat="1" ht="21" customHeight="1" x14ac:dyDescent="0.55000000000000004">
      <c r="B54" s="121"/>
      <c r="C54" s="127"/>
      <c r="D54" s="123"/>
      <c r="E54" s="92" t="s">
        <v>86</v>
      </c>
      <c r="F54" s="90" t="s">
        <v>87</v>
      </c>
      <c r="G54" s="95">
        <v>0.5</v>
      </c>
      <c r="H54" s="119">
        <v>51250</v>
      </c>
      <c r="I54" s="118">
        <f t="shared" si="2"/>
        <v>58937.499999999993</v>
      </c>
      <c r="J54" s="99" t="s">
        <v>12</v>
      </c>
      <c r="K54" s="100" t="s">
        <v>13</v>
      </c>
      <c r="L54" s="31"/>
      <c r="M54" s="1"/>
      <c r="N54" s="98">
        <f t="shared" si="3"/>
        <v>14734.374999999998</v>
      </c>
      <c r="O54" s="4"/>
      <c r="P54" s="101">
        <f t="shared" si="4"/>
        <v>51250</v>
      </c>
      <c r="Q54" s="101">
        <f t="shared" si="5"/>
        <v>58937.499999999993</v>
      </c>
      <c r="R54" s="102">
        <f t="shared" si="6"/>
        <v>14734.374999999998</v>
      </c>
    </row>
    <row r="55" spans="2:21" s="14" customFormat="1" ht="21" customHeight="1" x14ac:dyDescent="0.55000000000000004">
      <c r="B55" s="121"/>
      <c r="C55" s="127"/>
      <c r="D55" s="123"/>
      <c r="E55" s="92" t="s">
        <v>88</v>
      </c>
      <c r="F55" s="90" t="s">
        <v>14</v>
      </c>
      <c r="G55" s="95">
        <v>0.5</v>
      </c>
      <c r="H55" s="119">
        <v>51250</v>
      </c>
      <c r="I55" s="118">
        <f t="shared" si="2"/>
        <v>58937.499999999993</v>
      </c>
      <c r="J55" s="99" t="s">
        <v>12</v>
      </c>
      <c r="K55" s="100" t="s">
        <v>13</v>
      </c>
      <c r="L55" s="31"/>
      <c r="M55" s="1"/>
      <c r="N55" s="98">
        <f t="shared" si="3"/>
        <v>14734.374999999998</v>
      </c>
      <c r="O55" s="4"/>
      <c r="P55" s="101">
        <f t="shared" si="4"/>
        <v>51250</v>
      </c>
      <c r="Q55" s="101">
        <f t="shared" si="5"/>
        <v>58937.499999999993</v>
      </c>
      <c r="R55" s="102">
        <f t="shared" si="6"/>
        <v>14734.374999999998</v>
      </c>
    </row>
    <row r="56" spans="2:21" s="14" customFormat="1" ht="21" customHeight="1" x14ac:dyDescent="0.55000000000000004">
      <c r="B56" s="121"/>
      <c r="C56" s="127" t="s">
        <v>29</v>
      </c>
      <c r="D56" s="123" t="s">
        <v>92</v>
      </c>
      <c r="E56" s="92" t="s">
        <v>606</v>
      </c>
      <c r="F56" s="90" t="s">
        <v>23</v>
      </c>
      <c r="G56" s="93" t="s">
        <v>23</v>
      </c>
      <c r="H56" s="117">
        <v>156500</v>
      </c>
      <c r="I56" s="118">
        <f t="shared" si="2"/>
        <v>179975</v>
      </c>
      <c r="J56" s="99" t="s">
        <v>12</v>
      </c>
      <c r="K56" s="100" t="s">
        <v>13</v>
      </c>
      <c r="L56" s="31"/>
      <c r="M56" s="1"/>
      <c r="N56" s="98">
        <f t="shared" si="3"/>
        <v>44993.75</v>
      </c>
      <c r="O56" s="4"/>
      <c r="P56" s="101"/>
      <c r="Q56" s="101"/>
      <c r="R56" s="102"/>
    </row>
    <row r="57" spans="2:21" s="14" customFormat="1" ht="21" customHeight="1" x14ac:dyDescent="0.55000000000000004">
      <c r="B57" s="121"/>
      <c r="C57" s="127"/>
      <c r="D57" s="123"/>
      <c r="E57" s="92" t="s">
        <v>93</v>
      </c>
      <c r="F57" s="90" t="s">
        <v>11</v>
      </c>
      <c r="G57" s="95">
        <v>0.25</v>
      </c>
      <c r="H57" s="117">
        <v>117375</v>
      </c>
      <c r="I57" s="118">
        <f t="shared" si="2"/>
        <v>134981.25</v>
      </c>
      <c r="J57" s="99" t="s">
        <v>12</v>
      </c>
      <c r="K57" s="100" t="s">
        <v>13</v>
      </c>
      <c r="L57" s="31"/>
      <c r="M57" s="1"/>
      <c r="N57" s="98">
        <f t="shared" si="3"/>
        <v>33745.3125</v>
      </c>
      <c r="O57" s="4"/>
      <c r="P57" s="101"/>
      <c r="Q57" s="101"/>
      <c r="R57" s="102"/>
    </row>
    <row r="58" spans="2:21" s="14" customFormat="1" ht="21" customHeight="1" x14ac:dyDescent="0.55000000000000004">
      <c r="B58" s="121"/>
      <c r="C58" s="127"/>
      <c r="D58" s="123"/>
      <c r="E58" s="92" t="s">
        <v>94</v>
      </c>
      <c r="F58" s="90" t="s">
        <v>14</v>
      </c>
      <c r="G58" s="95">
        <v>0.5</v>
      </c>
      <c r="H58" s="117">
        <v>78250</v>
      </c>
      <c r="I58" s="118">
        <f t="shared" si="2"/>
        <v>89987.5</v>
      </c>
      <c r="J58" s="99" t="s">
        <v>12</v>
      </c>
      <c r="K58" s="100" t="s">
        <v>13</v>
      </c>
      <c r="L58" s="31"/>
      <c r="M58" s="1"/>
      <c r="N58" s="98">
        <f t="shared" si="3"/>
        <v>22496.875</v>
      </c>
      <c r="O58" s="4"/>
      <c r="P58" s="101"/>
      <c r="Q58" s="101"/>
      <c r="R58" s="102"/>
    </row>
    <row r="59" spans="2:21" s="14" customFormat="1" ht="21" customHeight="1" x14ac:dyDescent="0.55000000000000004">
      <c r="B59" s="121"/>
      <c r="C59" s="127" t="s">
        <v>95</v>
      </c>
      <c r="D59" s="123" t="s">
        <v>92</v>
      </c>
      <c r="E59" s="92" t="s">
        <v>607</v>
      </c>
      <c r="F59" s="90" t="s">
        <v>11</v>
      </c>
      <c r="G59" s="95">
        <v>0.25</v>
      </c>
      <c r="H59" s="117">
        <v>117375</v>
      </c>
      <c r="I59" s="118">
        <f t="shared" si="2"/>
        <v>134981.25</v>
      </c>
      <c r="J59" s="99" t="s">
        <v>12</v>
      </c>
      <c r="K59" s="100" t="s">
        <v>13</v>
      </c>
      <c r="L59" s="31"/>
      <c r="M59" s="1"/>
      <c r="N59" s="98">
        <f t="shared" si="3"/>
        <v>33745.3125</v>
      </c>
      <c r="O59" s="4"/>
      <c r="P59" s="101">
        <f t="shared" si="4"/>
        <v>51250</v>
      </c>
      <c r="Q59" s="101">
        <f t="shared" si="5"/>
        <v>58937.499999999993</v>
      </c>
      <c r="R59" s="102">
        <f t="shared" si="6"/>
        <v>14734.374999999998</v>
      </c>
    </row>
    <row r="60" spans="2:21" s="14" customFormat="1" ht="21" customHeight="1" x14ac:dyDescent="0.55000000000000004">
      <c r="B60" s="121"/>
      <c r="C60" s="127"/>
      <c r="D60" s="123"/>
      <c r="E60" s="92" t="s">
        <v>96</v>
      </c>
      <c r="F60" s="90" t="s">
        <v>14</v>
      </c>
      <c r="G60" s="95">
        <v>0.5</v>
      </c>
      <c r="H60" s="117">
        <v>78250</v>
      </c>
      <c r="I60" s="118">
        <f t="shared" si="2"/>
        <v>89987.5</v>
      </c>
      <c r="J60" s="99" t="s">
        <v>12</v>
      </c>
      <c r="K60" s="100" t="s">
        <v>13</v>
      </c>
      <c r="L60" s="31"/>
      <c r="M60" s="1"/>
      <c r="N60" s="98">
        <f t="shared" si="3"/>
        <v>22496.875</v>
      </c>
      <c r="O60" s="4"/>
      <c r="P60" s="101">
        <f t="shared" si="4"/>
        <v>51250</v>
      </c>
      <c r="Q60" s="101">
        <f t="shared" si="5"/>
        <v>58937.499999999993</v>
      </c>
      <c r="R60" s="102">
        <f t="shared" si="6"/>
        <v>14734.374999999998</v>
      </c>
    </row>
    <row r="61" spans="2:21" s="14" customFormat="1" ht="21" customHeight="1" x14ac:dyDescent="0.55000000000000004">
      <c r="B61" s="121"/>
      <c r="C61" s="127" t="s">
        <v>34</v>
      </c>
      <c r="D61" s="123" t="s">
        <v>97</v>
      </c>
      <c r="E61" s="92" t="s">
        <v>608</v>
      </c>
      <c r="F61" s="90" t="s">
        <v>26</v>
      </c>
      <c r="G61" s="95">
        <v>0.5</v>
      </c>
      <c r="H61" s="117">
        <v>40750</v>
      </c>
      <c r="I61" s="118">
        <f t="shared" si="2"/>
        <v>46862.5</v>
      </c>
      <c r="J61" s="99" t="s">
        <v>12</v>
      </c>
      <c r="K61" s="100" t="s">
        <v>13</v>
      </c>
      <c r="L61" s="31"/>
      <c r="M61" s="1"/>
      <c r="N61" s="98">
        <f t="shared" si="3"/>
        <v>11715.625</v>
      </c>
      <c r="O61" s="4"/>
      <c r="P61" s="101"/>
      <c r="Q61" s="101"/>
      <c r="R61" s="102"/>
    </row>
    <row r="62" spans="2:21" s="14" customFormat="1" ht="21" customHeight="1" x14ac:dyDescent="0.55000000000000004">
      <c r="B62" s="121"/>
      <c r="C62" s="127"/>
      <c r="D62" s="123"/>
      <c r="E62" s="92" t="s">
        <v>98</v>
      </c>
      <c r="F62" s="90" t="s">
        <v>87</v>
      </c>
      <c r="G62" s="95">
        <v>0.5</v>
      </c>
      <c r="H62" s="117">
        <v>40750</v>
      </c>
      <c r="I62" s="118">
        <f t="shared" si="2"/>
        <v>46862.5</v>
      </c>
      <c r="J62" s="99" t="s">
        <v>12</v>
      </c>
      <c r="K62" s="100" t="s">
        <v>13</v>
      </c>
      <c r="L62" s="31"/>
      <c r="M62" s="1"/>
      <c r="N62" s="98">
        <f t="shared" si="3"/>
        <v>11715.625</v>
      </c>
      <c r="O62" s="4"/>
      <c r="P62" s="101"/>
      <c r="Q62" s="101"/>
      <c r="R62" s="102"/>
    </row>
    <row r="63" spans="2:21" s="14" customFormat="1" ht="21" customHeight="1" x14ac:dyDescent="0.55000000000000004">
      <c r="B63" s="121"/>
      <c r="C63" s="127"/>
      <c r="D63" s="123"/>
      <c r="E63" s="92" t="s">
        <v>99</v>
      </c>
      <c r="F63" s="90" t="s">
        <v>14</v>
      </c>
      <c r="G63" s="95">
        <v>0.5</v>
      </c>
      <c r="H63" s="117">
        <v>40750</v>
      </c>
      <c r="I63" s="118">
        <f t="shared" si="2"/>
        <v>46862.5</v>
      </c>
      <c r="J63" s="99" t="s">
        <v>12</v>
      </c>
      <c r="K63" s="100" t="s">
        <v>13</v>
      </c>
      <c r="L63" s="31"/>
      <c r="M63" s="1"/>
      <c r="N63" s="98">
        <f t="shared" si="3"/>
        <v>11715.625</v>
      </c>
      <c r="O63" s="4"/>
      <c r="P63" s="101"/>
      <c r="Q63" s="101"/>
      <c r="R63" s="102"/>
    </row>
    <row r="64" spans="2:21" s="14" customFormat="1" ht="21" customHeight="1" x14ac:dyDescent="0.55000000000000004">
      <c r="B64" s="121" t="s">
        <v>37</v>
      </c>
      <c r="C64" s="127" t="s">
        <v>100</v>
      </c>
      <c r="D64" s="123" t="s">
        <v>92</v>
      </c>
      <c r="E64" s="92" t="s">
        <v>609</v>
      </c>
      <c r="F64" s="90" t="s">
        <v>26</v>
      </c>
      <c r="G64" s="95">
        <v>0.5</v>
      </c>
      <c r="H64" s="117">
        <v>45000</v>
      </c>
      <c r="I64" s="118">
        <f t="shared" si="2"/>
        <v>51749.999999999993</v>
      </c>
      <c r="J64" s="99"/>
      <c r="K64" s="100"/>
      <c r="L64" s="31"/>
      <c r="M64" s="1"/>
      <c r="N64" s="98">
        <f t="shared" si="3"/>
        <v>12937.499999999998</v>
      </c>
      <c r="O64" s="4"/>
      <c r="P64" s="101">
        <f t="shared" si="4"/>
        <v>45000</v>
      </c>
      <c r="Q64" s="101">
        <f t="shared" si="5"/>
        <v>51749.999999999993</v>
      </c>
      <c r="R64" s="102">
        <f t="shared" si="6"/>
        <v>12937.499999999998</v>
      </c>
    </row>
    <row r="65" spans="2:18" s="14" customFormat="1" ht="21" customHeight="1" x14ac:dyDescent="0.55000000000000004">
      <c r="B65" s="121"/>
      <c r="C65" s="127"/>
      <c r="D65" s="123"/>
      <c r="E65" s="92" t="s">
        <v>101</v>
      </c>
      <c r="F65" s="90" t="s">
        <v>14</v>
      </c>
      <c r="G65" s="95">
        <v>0.5</v>
      </c>
      <c r="H65" s="117">
        <v>45000</v>
      </c>
      <c r="I65" s="118">
        <f t="shared" si="2"/>
        <v>51749.999999999993</v>
      </c>
      <c r="J65" s="99"/>
      <c r="K65" s="100"/>
      <c r="L65" s="31"/>
      <c r="M65" s="1"/>
      <c r="N65" s="98">
        <f t="shared" si="3"/>
        <v>12937.499999999998</v>
      </c>
      <c r="O65" s="4"/>
      <c r="P65" s="101">
        <f t="shared" si="4"/>
        <v>45000</v>
      </c>
      <c r="Q65" s="101">
        <f t="shared" si="5"/>
        <v>51749.999999999993</v>
      </c>
      <c r="R65" s="102">
        <f t="shared" si="6"/>
        <v>12937.499999999998</v>
      </c>
    </row>
    <row r="66" spans="2:18" s="14" customFormat="1" ht="21" customHeight="1" x14ac:dyDescent="0.55000000000000004">
      <c r="B66" s="121"/>
      <c r="C66" s="127" t="s">
        <v>102</v>
      </c>
      <c r="D66" s="123" t="s">
        <v>92</v>
      </c>
      <c r="E66" s="92" t="s">
        <v>103</v>
      </c>
      <c r="F66" s="90" t="s">
        <v>87</v>
      </c>
      <c r="G66" s="95">
        <v>0.5</v>
      </c>
      <c r="H66" s="117">
        <v>45000</v>
      </c>
      <c r="I66" s="118">
        <f t="shared" si="2"/>
        <v>51749.999999999993</v>
      </c>
      <c r="J66" s="99"/>
      <c r="K66" s="100"/>
      <c r="L66" s="31"/>
      <c r="M66" s="1"/>
      <c r="N66" s="98">
        <f t="shared" si="3"/>
        <v>12937.499999999998</v>
      </c>
      <c r="O66" s="4"/>
      <c r="P66" s="101">
        <f t="shared" si="4"/>
        <v>45000</v>
      </c>
      <c r="Q66" s="101">
        <f t="shared" si="5"/>
        <v>51749.999999999993</v>
      </c>
      <c r="R66" s="102">
        <f t="shared" si="6"/>
        <v>12937.499999999998</v>
      </c>
    </row>
    <row r="67" spans="2:18" s="14" customFormat="1" ht="21" customHeight="1" x14ac:dyDescent="0.55000000000000004">
      <c r="B67" s="121"/>
      <c r="C67" s="127"/>
      <c r="D67" s="123"/>
      <c r="E67" s="92" t="s">
        <v>104</v>
      </c>
      <c r="F67" s="90" t="s">
        <v>14</v>
      </c>
      <c r="G67" s="95">
        <v>0.5</v>
      </c>
      <c r="H67" s="117">
        <v>45000</v>
      </c>
      <c r="I67" s="118">
        <f t="shared" si="2"/>
        <v>51749.999999999993</v>
      </c>
      <c r="J67" s="99"/>
      <c r="K67" s="100"/>
      <c r="L67" s="31"/>
      <c r="M67" s="1"/>
      <c r="N67" s="98">
        <f t="shared" si="3"/>
        <v>12937.499999999998</v>
      </c>
      <c r="O67" s="4"/>
      <c r="P67" s="101">
        <f t="shared" si="4"/>
        <v>45000</v>
      </c>
      <c r="Q67" s="101">
        <f t="shared" si="5"/>
        <v>51749.999999999993</v>
      </c>
      <c r="R67" s="102">
        <f t="shared" si="6"/>
        <v>12937.499999999998</v>
      </c>
    </row>
    <row r="68" spans="2:18" s="14" customFormat="1" ht="21" customHeight="1" x14ac:dyDescent="0.55000000000000004">
      <c r="B68" s="121"/>
      <c r="C68" s="127" t="s">
        <v>38</v>
      </c>
      <c r="D68" s="123" t="s">
        <v>92</v>
      </c>
      <c r="E68" s="92" t="s">
        <v>610</v>
      </c>
      <c r="F68" s="90" t="s">
        <v>26</v>
      </c>
      <c r="G68" s="95">
        <v>0.5</v>
      </c>
      <c r="H68" s="119">
        <v>45000</v>
      </c>
      <c r="I68" s="118">
        <f t="shared" si="2"/>
        <v>51749.999999999993</v>
      </c>
      <c r="J68" s="99"/>
      <c r="K68" s="100"/>
      <c r="L68" s="31"/>
      <c r="M68" s="1"/>
      <c r="N68" s="98">
        <f t="shared" si="3"/>
        <v>12937.499999999998</v>
      </c>
      <c r="O68" s="4"/>
      <c r="P68" s="101"/>
      <c r="Q68" s="101"/>
      <c r="R68" s="102"/>
    </row>
    <row r="69" spans="2:18" s="14" customFormat="1" ht="21" customHeight="1" x14ac:dyDescent="0.55000000000000004">
      <c r="B69" s="121"/>
      <c r="C69" s="127"/>
      <c r="D69" s="123"/>
      <c r="E69" s="92" t="s">
        <v>108</v>
      </c>
      <c r="F69" s="90" t="s">
        <v>87</v>
      </c>
      <c r="G69" s="95">
        <v>0.5</v>
      </c>
      <c r="H69" s="119">
        <v>45000</v>
      </c>
      <c r="I69" s="118">
        <f t="shared" si="2"/>
        <v>51749.999999999993</v>
      </c>
      <c r="J69" s="99"/>
      <c r="K69" s="100"/>
      <c r="L69" s="31"/>
      <c r="M69" s="1"/>
      <c r="N69" s="98">
        <f t="shared" si="3"/>
        <v>12937.499999999998</v>
      </c>
      <c r="O69" s="4"/>
      <c r="P69" s="101"/>
      <c r="Q69" s="101"/>
      <c r="R69" s="102"/>
    </row>
    <row r="70" spans="2:18" s="14" customFormat="1" ht="21" customHeight="1" x14ac:dyDescent="0.55000000000000004">
      <c r="B70" s="121"/>
      <c r="C70" s="127"/>
      <c r="D70" s="123"/>
      <c r="E70" s="92" t="s">
        <v>109</v>
      </c>
      <c r="F70" s="90" t="s">
        <v>14</v>
      </c>
      <c r="G70" s="95">
        <v>0.5</v>
      </c>
      <c r="H70" s="119">
        <v>45000</v>
      </c>
      <c r="I70" s="118">
        <f t="shared" si="2"/>
        <v>51749.999999999993</v>
      </c>
      <c r="J70" s="99"/>
      <c r="K70" s="100"/>
      <c r="L70" s="31"/>
      <c r="M70" s="1"/>
      <c r="N70" s="98">
        <f t="shared" si="3"/>
        <v>12937.499999999998</v>
      </c>
      <c r="O70" s="4"/>
      <c r="P70" s="101"/>
      <c r="Q70" s="101"/>
      <c r="R70" s="102"/>
    </row>
    <row r="71" spans="2:18" s="14" customFormat="1" ht="21" customHeight="1" x14ac:dyDescent="0.55000000000000004">
      <c r="B71" s="121"/>
      <c r="C71" s="127" t="s">
        <v>41</v>
      </c>
      <c r="D71" s="123" t="s">
        <v>92</v>
      </c>
      <c r="E71" s="92" t="s">
        <v>611</v>
      </c>
      <c r="F71" s="90" t="s">
        <v>26</v>
      </c>
      <c r="G71" s="95">
        <v>0.5</v>
      </c>
      <c r="H71" s="119">
        <v>45000</v>
      </c>
      <c r="I71" s="118">
        <f t="shared" si="2"/>
        <v>51749.999999999993</v>
      </c>
      <c r="J71" s="99"/>
      <c r="K71" s="100"/>
      <c r="L71" s="31"/>
      <c r="M71" s="1"/>
      <c r="N71" s="98">
        <f t="shared" si="3"/>
        <v>12937.499999999998</v>
      </c>
      <c r="O71" s="4"/>
      <c r="P71" s="101"/>
      <c r="Q71" s="101"/>
      <c r="R71" s="102"/>
    </row>
    <row r="72" spans="2:18" s="14" customFormat="1" ht="21" customHeight="1" x14ac:dyDescent="0.55000000000000004">
      <c r="B72" s="121"/>
      <c r="C72" s="127"/>
      <c r="D72" s="123"/>
      <c r="E72" s="92" t="s">
        <v>110</v>
      </c>
      <c r="F72" s="90" t="s">
        <v>87</v>
      </c>
      <c r="G72" s="95">
        <v>0.5</v>
      </c>
      <c r="H72" s="119">
        <v>45000</v>
      </c>
      <c r="I72" s="118">
        <f t="shared" si="2"/>
        <v>51749.999999999993</v>
      </c>
      <c r="J72" s="99"/>
      <c r="K72" s="100"/>
      <c r="L72" s="31"/>
      <c r="M72" s="1"/>
      <c r="N72" s="98">
        <f t="shared" si="3"/>
        <v>12937.499999999998</v>
      </c>
      <c r="O72" s="4"/>
      <c r="P72" s="101"/>
      <c r="Q72" s="101"/>
      <c r="R72" s="102"/>
    </row>
    <row r="73" spans="2:18" s="14" customFormat="1" ht="21" customHeight="1" x14ac:dyDescent="0.55000000000000004">
      <c r="B73" s="121"/>
      <c r="C73" s="127"/>
      <c r="D73" s="123"/>
      <c r="E73" s="92" t="s">
        <v>111</v>
      </c>
      <c r="F73" s="90" t="s">
        <v>14</v>
      </c>
      <c r="G73" s="95">
        <v>0.5</v>
      </c>
      <c r="H73" s="119">
        <v>45000</v>
      </c>
      <c r="I73" s="118">
        <f t="shared" si="2"/>
        <v>51749.999999999993</v>
      </c>
      <c r="J73" s="99"/>
      <c r="K73" s="100"/>
      <c r="L73" s="31"/>
      <c r="M73" s="1"/>
      <c r="N73" s="98">
        <f t="shared" si="3"/>
        <v>12937.499999999998</v>
      </c>
      <c r="O73" s="4"/>
      <c r="P73" s="101"/>
      <c r="Q73" s="101"/>
      <c r="R73" s="102"/>
    </row>
    <row r="74" spans="2:18" s="14" customFormat="1" ht="21" customHeight="1" x14ac:dyDescent="0.55000000000000004">
      <c r="B74" s="121"/>
      <c r="C74" s="127" t="s">
        <v>112</v>
      </c>
      <c r="D74" s="123" t="s">
        <v>92</v>
      </c>
      <c r="E74" s="92" t="s">
        <v>612</v>
      </c>
      <c r="F74" s="90" t="s">
        <v>26</v>
      </c>
      <c r="G74" s="95">
        <v>0.5</v>
      </c>
      <c r="H74" s="119">
        <v>45000</v>
      </c>
      <c r="I74" s="118">
        <f t="shared" si="2"/>
        <v>51749.999999999993</v>
      </c>
      <c r="J74" s="99"/>
      <c r="K74" s="100"/>
      <c r="L74" s="31"/>
      <c r="M74" s="1"/>
      <c r="N74" s="98">
        <f t="shared" si="3"/>
        <v>12937.499999999998</v>
      </c>
      <c r="O74" s="4"/>
      <c r="P74" s="101">
        <f t="shared" si="4"/>
        <v>45000</v>
      </c>
      <c r="Q74" s="101">
        <f t="shared" si="5"/>
        <v>51749.999999999993</v>
      </c>
      <c r="R74" s="102">
        <f t="shared" si="6"/>
        <v>12937.499999999998</v>
      </c>
    </row>
    <row r="75" spans="2:18" s="14" customFormat="1" ht="21" customHeight="1" x14ac:dyDescent="0.55000000000000004">
      <c r="B75" s="121"/>
      <c r="C75" s="127"/>
      <c r="D75" s="123"/>
      <c r="E75" s="92" t="s">
        <v>113</v>
      </c>
      <c r="F75" s="90" t="s">
        <v>87</v>
      </c>
      <c r="G75" s="95">
        <v>0.5</v>
      </c>
      <c r="H75" s="119">
        <v>45000</v>
      </c>
      <c r="I75" s="118">
        <f t="shared" si="2"/>
        <v>51749.999999999993</v>
      </c>
      <c r="J75" s="99"/>
      <c r="K75" s="100"/>
      <c r="L75" s="31"/>
      <c r="M75" s="1"/>
      <c r="N75" s="98">
        <f t="shared" si="3"/>
        <v>12937.499999999998</v>
      </c>
      <c r="O75" s="4"/>
      <c r="P75" s="101">
        <f t="shared" si="4"/>
        <v>45000</v>
      </c>
      <c r="Q75" s="101">
        <f t="shared" si="5"/>
        <v>51749.999999999993</v>
      </c>
      <c r="R75" s="102">
        <f t="shared" si="6"/>
        <v>12937.499999999998</v>
      </c>
    </row>
    <row r="76" spans="2:18" s="14" customFormat="1" ht="21" customHeight="1" x14ac:dyDescent="0.55000000000000004">
      <c r="B76" s="121"/>
      <c r="C76" s="127"/>
      <c r="D76" s="123"/>
      <c r="E76" s="92" t="s">
        <v>114</v>
      </c>
      <c r="F76" s="90" t="s">
        <v>14</v>
      </c>
      <c r="G76" s="95">
        <v>0.5</v>
      </c>
      <c r="H76" s="119">
        <v>45000</v>
      </c>
      <c r="I76" s="118">
        <f t="shared" si="2"/>
        <v>51749.999999999993</v>
      </c>
      <c r="J76" s="99"/>
      <c r="K76" s="100"/>
      <c r="L76" s="31"/>
      <c r="M76" s="1"/>
      <c r="N76" s="98">
        <f t="shared" si="3"/>
        <v>12937.499999999998</v>
      </c>
      <c r="O76" s="4"/>
      <c r="P76" s="101">
        <f t="shared" si="4"/>
        <v>45000</v>
      </c>
      <c r="Q76" s="101">
        <f t="shared" si="5"/>
        <v>51749.999999999993</v>
      </c>
      <c r="R76" s="102">
        <f t="shared" si="6"/>
        <v>12937.499999999998</v>
      </c>
    </row>
    <row r="77" spans="2:18" s="14" customFormat="1" ht="21" customHeight="1" x14ac:dyDescent="0.55000000000000004">
      <c r="B77" s="121"/>
      <c r="C77" s="127" t="s">
        <v>115</v>
      </c>
      <c r="D77" s="123" t="s">
        <v>92</v>
      </c>
      <c r="E77" s="92" t="s">
        <v>613</v>
      </c>
      <c r="F77" s="90" t="s">
        <v>26</v>
      </c>
      <c r="G77" s="95">
        <v>0.5</v>
      </c>
      <c r="H77" s="119">
        <v>45000</v>
      </c>
      <c r="I77" s="118">
        <f t="shared" si="2"/>
        <v>51749.999999999993</v>
      </c>
      <c r="J77" s="99"/>
      <c r="K77" s="100"/>
      <c r="L77" s="31"/>
      <c r="M77" s="1"/>
      <c r="N77" s="98">
        <f t="shared" si="3"/>
        <v>12937.499999999998</v>
      </c>
      <c r="O77" s="4"/>
      <c r="P77" s="101">
        <f t="shared" si="4"/>
        <v>45000</v>
      </c>
      <c r="Q77" s="101">
        <f t="shared" si="5"/>
        <v>51749.999999999993</v>
      </c>
      <c r="R77" s="102">
        <f t="shared" si="6"/>
        <v>12937.499999999998</v>
      </c>
    </row>
    <row r="78" spans="2:18" s="14" customFormat="1" ht="21" customHeight="1" x14ac:dyDescent="0.55000000000000004">
      <c r="B78" s="121"/>
      <c r="C78" s="127"/>
      <c r="D78" s="123"/>
      <c r="E78" s="92" t="s">
        <v>116</v>
      </c>
      <c r="F78" s="90" t="s">
        <v>87</v>
      </c>
      <c r="G78" s="95">
        <v>0.5</v>
      </c>
      <c r="H78" s="119">
        <v>45000</v>
      </c>
      <c r="I78" s="118">
        <f t="shared" si="2"/>
        <v>51749.999999999993</v>
      </c>
      <c r="J78" s="99"/>
      <c r="K78" s="100"/>
      <c r="L78" s="31"/>
      <c r="M78" s="1"/>
      <c r="N78" s="98">
        <f t="shared" si="3"/>
        <v>12937.499999999998</v>
      </c>
      <c r="O78" s="4"/>
      <c r="P78" s="101">
        <f t="shared" si="4"/>
        <v>45000</v>
      </c>
      <c r="Q78" s="101">
        <f t="shared" si="5"/>
        <v>51749.999999999993</v>
      </c>
      <c r="R78" s="102">
        <f t="shared" si="6"/>
        <v>12937.499999999998</v>
      </c>
    </row>
    <row r="79" spans="2:18" s="14" customFormat="1" ht="21" customHeight="1" x14ac:dyDescent="0.55000000000000004">
      <c r="B79" s="121"/>
      <c r="C79" s="127"/>
      <c r="D79" s="123"/>
      <c r="E79" s="92" t="s">
        <v>117</v>
      </c>
      <c r="F79" s="90" t="s">
        <v>14</v>
      </c>
      <c r="G79" s="95">
        <v>0.5</v>
      </c>
      <c r="H79" s="119">
        <v>45000</v>
      </c>
      <c r="I79" s="118">
        <f t="shared" si="2"/>
        <v>51749.999999999993</v>
      </c>
      <c r="J79" s="99"/>
      <c r="K79" s="100"/>
      <c r="L79" s="31"/>
      <c r="M79" s="1"/>
      <c r="N79" s="98">
        <f t="shared" si="3"/>
        <v>12937.499999999998</v>
      </c>
      <c r="O79" s="4"/>
      <c r="P79" s="101">
        <f t="shared" si="4"/>
        <v>45000</v>
      </c>
      <c r="Q79" s="101">
        <f t="shared" si="5"/>
        <v>51749.999999999993</v>
      </c>
      <c r="R79" s="102">
        <f t="shared" si="6"/>
        <v>12937.499999999998</v>
      </c>
    </row>
    <row r="80" spans="2:18" s="14" customFormat="1" ht="21" customHeight="1" x14ac:dyDescent="0.55000000000000004">
      <c r="B80" s="121"/>
      <c r="C80" s="127" t="s">
        <v>124</v>
      </c>
      <c r="D80" s="123" t="s">
        <v>92</v>
      </c>
      <c r="E80" s="92" t="s">
        <v>614</v>
      </c>
      <c r="F80" s="90" t="s">
        <v>26</v>
      </c>
      <c r="G80" s="95">
        <v>0.5</v>
      </c>
      <c r="H80" s="119">
        <v>50250</v>
      </c>
      <c r="I80" s="118">
        <f t="shared" si="2"/>
        <v>57787.499999999993</v>
      </c>
      <c r="J80" s="99"/>
      <c r="K80" s="100"/>
      <c r="L80" s="31"/>
      <c r="M80" s="1"/>
      <c r="N80" s="98">
        <f t="shared" si="3"/>
        <v>14446.874999999998</v>
      </c>
      <c r="O80" s="4"/>
      <c r="P80" s="101">
        <f t="shared" si="4"/>
        <v>50250</v>
      </c>
      <c r="Q80" s="101">
        <f t="shared" si="5"/>
        <v>57787.499999999993</v>
      </c>
      <c r="R80" s="102">
        <f t="shared" si="6"/>
        <v>14446.874999999998</v>
      </c>
    </row>
    <row r="81" spans="2:21" s="14" customFormat="1" ht="21" customHeight="1" x14ac:dyDescent="0.55000000000000004">
      <c r="B81" s="121"/>
      <c r="C81" s="127"/>
      <c r="D81" s="123"/>
      <c r="E81" s="92" t="s">
        <v>125</v>
      </c>
      <c r="F81" s="90" t="s">
        <v>87</v>
      </c>
      <c r="G81" s="95">
        <v>0.5</v>
      </c>
      <c r="H81" s="119">
        <v>50250</v>
      </c>
      <c r="I81" s="118">
        <f t="shared" si="2"/>
        <v>57787.499999999993</v>
      </c>
      <c r="J81" s="99"/>
      <c r="K81" s="100"/>
      <c r="L81" s="31"/>
      <c r="M81" s="1"/>
      <c r="N81" s="98">
        <f t="shared" si="3"/>
        <v>14446.874999999998</v>
      </c>
      <c r="O81" s="4"/>
      <c r="P81" s="101">
        <f t="shared" si="4"/>
        <v>50250</v>
      </c>
      <c r="Q81" s="101">
        <f t="shared" si="5"/>
        <v>57787.499999999993</v>
      </c>
      <c r="R81" s="102">
        <f t="shared" si="6"/>
        <v>14446.874999999998</v>
      </c>
    </row>
    <row r="82" spans="2:21" s="14" customFormat="1" ht="21" customHeight="1" x14ac:dyDescent="0.55000000000000004">
      <c r="B82" s="121"/>
      <c r="C82" s="127"/>
      <c r="D82" s="123"/>
      <c r="E82" s="92" t="s">
        <v>126</v>
      </c>
      <c r="F82" s="90" t="s">
        <v>14</v>
      </c>
      <c r="G82" s="95">
        <v>0.5</v>
      </c>
      <c r="H82" s="119">
        <v>50250</v>
      </c>
      <c r="I82" s="118">
        <f t="shared" si="2"/>
        <v>57787.499999999993</v>
      </c>
      <c r="J82" s="99"/>
      <c r="K82" s="100"/>
      <c r="L82" s="31"/>
      <c r="M82" s="1"/>
      <c r="N82" s="98">
        <f t="shared" si="3"/>
        <v>14446.874999999998</v>
      </c>
      <c r="O82" s="4"/>
      <c r="P82" s="101">
        <f t="shared" si="4"/>
        <v>50250</v>
      </c>
      <c r="Q82" s="101">
        <f t="shared" si="5"/>
        <v>57787.499999999993</v>
      </c>
      <c r="R82" s="102">
        <f t="shared" si="6"/>
        <v>14446.874999999998</v>
      </c>
    </row>
    <row r="83" spans="2:21" s="14" customFormat="1" ht="21" customHeight="1" x14ac:dyDescent="0.55000000000000004">
      <c r="B83" s="121" t="s">
        <v>409</v>
      </c>
      <c r="C83" s="127" t="s">
        <v>105</v>
      </c>
      <c r="D83" s="123" t="s">
        <v>97</v>
      </c>
      <c r="E83" s="92" t="s">
        <v>615</v>
      </c>
      <c r="F83" s="90" t="s">
        <v>26</v>
      </c>
      <c r="G83" s="95">
        <v>0.5</v>
      </c>
      <c r="H83" s="119">
        <v>40750</v>
      </c>
      <c r="I83" s="118">
        <f t="shared" si="2"/>
        <v>46862.5</v>
      </c>
      <c r="J83" s="112"/>
      <c r="K83" s="112"/>
      <c r="L83" s="31"/>
      <c r="M83" s="1"/>
      <c r="N83" s="98">
        <f t="shared" si="3"/>
        <v>11715.625</v>
      </c>
      <c r="O83" s="4"/>
      <c r="P83" s="101"/>
      <c r="Q83" s="101"/>
      <c r="R83" s="102"/>
    </row>
    <row r="84" spans="2:21" s="14" customFormat="1" ht="21" customHeight="1" x14ac:dyDescent="0.55000000000000004">
      <c r="B84" s="121"/>
      <c r="C84" s="127"/>
      <c r="D84" s="123"/>
      <c r="E84" s="92" t="s">
        <v>106</v>
      </c>
      <c r="F84" s="90" t="s">
        <v>87</v>
      </c>
      <c r="G84" s="95">
        <v>0.5</v>
      </c>
      <c r="H84" s="119">
        <v>40750</v>
      </c>
      <c r="I84" s="118">
        <f t="shared" si="2"/>
        <v>46862.5</v>
      </c>
      <c r="J84" s="112"/>
      <c r="K84" s="112"/>
      <c r="L84" s="31"/>
      <c r="M84" s="1"/>
      <c r="N84" s="98">
        <f t="shared" si="3"/>
        <v>11715.625</v>
      </c>
      <c r="O84" s="4"/>
      <c r="P84" s="101"/>
      <c r="Q84" s="101"/>
      <c r="R84" s="102"/>
    </row>
    <row r="85" spans="2:21" s="14" customFormat="1" ht="21" customHeight="1" x14ac:dyDescent="0.55000000000000004">
      <c r="B85" s="121"/>
      <c r="C85" s="127"/>
      <c r="D85" s="123"/>
      <c r="E85" s="92" t="s">
        <v>107</v>
      </c>
      <c r="F85" s="90" t="s">
        <v>14</v>
      </c>
      <c r="G85" s="95">
        <v>0.5</v>
      </c>
      <c r="H85" s="119">
        <v>40750</v>
      </c>
      <c r="I85" s="118">
        <f t="shared" si="2"/>
        <v>46862.5</v>
      </c>
      <c r="J85" s="112"/>
      <c r="K85" s="112"/>
      <c r="L85" s="31"/>
      <c r="M85" s="1"/>
      <c r="N85" s="98">
        <f t="shared" si="3"/>
        <v>11715.625</v>
      </c>
      <c r="O85" s="4"/>
      <c r="P85" s="101"/>
      <c r="Q85" s="101"/>
      <c r="R85" s="102"/>
    </row>
    <row r="86" spans="2:21" s="14" customFormat="1" ht="21" customHeight="1" x14ac:dyDescent="0.55000000000000004">
      <c r="B86" s="121"/>
      <c r="C86" s="127" t="s">
        <v>118</v>
      </c>
      <c r="D86" s="123" t="s">
        <v>97</v>
      </c>
      <c r="E86" s="92" t="s">
        <v>616</v>
      </c>
      <c r="F86" s="90" t="s">
        <v>26</v>
      </c>
      <c r="G86" s="95">
        <v>0.5</v>
      </c>
      <c r="H86" s="119">
        <v>42750</v>
      </c>
      <c r="I86" s="118">
        <f t="shared" si="2"/>
        <v>49162.499999999993</v>
      </c>
      <c r="J86" s="112"/>
      <c r="K86" s="112"/>
      <c r="L86" s="31"/>
      <c r="M86" s="1"/>
      <c r="N86" s="98">
        <f t="shared" si="3"/>
        <v>12290.624999999998</v>
      </c>
      <c r="O86" s="4"/>
      <c r="P86" s="101">
        <f t="shared" si="4"/>
        <v>42750</v>
      </c>
      <c r="Q86" s="101">
        <f t="shared" si="5"/>
        <v>49162.499999999993</v>
      </c>
      <c r="R86" s="102">
        <f t="shared" si="6"/>
        <v>12290.624999999998</v>
      </c>
      <c r="S86" s="113"/>
    </row>
    <row r="87" spans="2:21" s="14" customFormat="1" ht="21" customHeight="1" x14ac:dyDescent="0.55000000000000004">
      <c r="B87" s="121"/>
      <c r="C87" s="127"/>
      <c r="D87" s="123"/>
      <c r="E87" s="92" t="s">
        <v>119</v>
      </c>
      <c r="F87" s="90" t="s">
        <v>87</v>
      </c>
      <c r="G87" s="95">
        <v>0.5</v>
      </c>
      <c r="H87" s="119">
        <v>42750</v>
      </c>
      <c r="I87" s="118">
        <f t="shared" si="2"/>
        <v>49162.499999999993</v>
      </c>
      <c r="J87" s="112"/>
      <c r="K87" s="112"/>
      <c r="L87" s="31"/>
      <c r="M87" s="1"/>
      <c r="N87" s="98">
        <f t="shared" si="3"/>
        <v>12290.624999999998</v>
      </c>
      <c r="O87" s="4"/>
      <c r="P87" s="101">
        <f t="shared" si="4"/>
        <v>42750</v>
      </c>
      <c r="Q87" s="101">
        <f t="shared" si="5"/>
        <v>49162.499999999993</v>
      </c>
      <c r="R87" s="102">
        <f t="shared" si="6"/>
        <v>12290.624999999998</v>
      </c>
    </row>
    <row r="88" spans="2:21" s="14" customFormat="1" ht="21" customHeight="1" x14ac:dyDescent="0.55000000000000004">
      <c r="B88" s="121"/>
      <c r="C88" s="127"/>
      <c r="D88" s="123"/>
      <c r="E88" s="92" t="s">
        <v>120</v>
      </c>
      <c r="F88" s="90" t="s">
        <v>14</v>
      </c>
      <c r="G88" s="95">
        <v>0.5</v>
      </c>
      <c r="H88" s="119">
        <v>42750</v>
      </c>
      <c r="I88" s="118">
        <f t="shared" si="2"/>
        <v>49162.499999999993</v>
      </c>
      <c r="J88" s="112"/>
      <c r="K88" s="112"/>
      <c r="L88" s="31"/>
      <c r="M88" s="1"/>
      <c r="N88" s="98">
        <f t="shared" si="3"/>
        <v>12290.624999999998</v>
      </c>
      <c r="O88" s="4"/>
      <c r="P88" s="101">
        <f t="shared" si="4"/>
        <v>42750</v>
      </c>
      <c r="Q88" s="101">
        <f t="shared" si="5"/>
        <v>49162.499999999993</v>
      </c>
      <c r="R88" s="102">
        <f t="shared" si="6"/>
        <v>12290.624999999998</v>
      </c>
    </row>
    <row r="89" spans="2:21" s="14" customFormat="1" ht="21" customHeight="1" x14ac:dyDescent="0.55000000000000004">
      <c r="B89" s="121"/>
      <c r="C89" s="127" t="s">
        <v>121</v>
      </c>
      <c r="D89" s="123" t="s">
        <v>97</v>
      </c>
      <c r="E89" s="92" t="s">
        <v>617</v>
      </c>
      <c r="F89" s="90" t="s">
        <v>26</v>
      </c>
      <c r="G89" s="95">
        <v>0.5</v>
      </c>
      <c r="H89" s="119">
        <v>40750</v>
      </c>
      <c r="I89" s="118">
        <f t="shared" si="2"/>
        <v>46862.5</v>
      </c>
      <c r="J89" s="112"/>
      <c r="K89" s="112"/>
      <c r="L89" s="31"/>
      <c r="M89" s="1"/>
      <c r="N89" s="98">
        <f t="shared" si="3"/>
        <v>11715.625</v>
      </c>
      <c r="O89" s="4"/>
      <c r="P89" s="101">
        <f t="shared" si="4"/>
        <v>40750</v>
      </c>
      <c r="Q89" s="101">
        <f t="shared" si="5"/>
        <v>46862.5</v>
      </c>
      <c r="R89" s="102">
        <f t="shared" si="6"/>
        <v>11715.625</v>
      </c>
    </row>
    <row r="90" spans="2:21" s="14" customFormat="1" ht="21" customHeight="1" x14ac:dyDescent="0.55000000000000004">
      <c r="B90" s="121"/>
      <c r="C90" s="127"/>
      <c r="D90" s="123"/>
      <c r="E90" s="92" t="s">
        <v>122</v>
      </c>
      <c r="F90" s="90" t="s">
        <v>87</v>
      </c>
      <c r="G90" s="95">
        <v>0.5</v>
      </c>
      <c r="H90" s="119">
        <v>40750</v>
      </c>
      <c r="I90" s="118">
        <f t="shared" si="2"/>
        <v>46862.5</v>
      </c>
      <c r="J90" s="112"/>
      <c r="K90" s="112"/>
      <c r="L90" s="31"/>
      <c r="M90" s="1"/>
      <c r="N90" s="98">
        <f t="shared" si="3"/>
        <v>11715.625</v>
      </c>
      <c r="O90" s="4"/>
      <c r="P90" s="101">
        <f t="shared" si="4"/>
        <v>40750</v>
      </c>
      <c r="Q90" s="101">
        <f t="shared" si="5"/>
        <v>46862.5</v>
      </c>
      <c r="R90" s="102">
        <f t="shared" si="6"/>
        <v>11715.625</v>
      </c>
    </row>
    <row r="91" spans="2:21" s="14" customFormat="1" ht="21" customHeight="1" x14ac:dyDescent="0.55000000000000004">
      <c r="B91" s="121"/>
      <c r="C91" s="127"/>
      <c r="D91" s="123"/>
      <c r="E91" s="92" t="s">
        <v>123</v>
      </c>
      <c r="F91" s="90" t="s">
        <v>14</v>
      </c>
      <c r="G91" s="95">
        <v>0.5</v>
      </c>
      <c r="H91" s="119">
        <v>40750</v>
      </c>
      <c r="I91" s="118">
        <f t="shared" si="2"/>
        <v>46862.5</v>
      </c>
      <c r="J91" s="112"/>
      <c r="K91" s="112"/>
      <c r="L91" s="31"/>
      <c r="M91" s="1"/>
      <c r="N91" s="98">
        <f t="shared" si="3"/>
        <v>11715.625</v>
      </c>
      <c r="O91" s="4"/>
      <c r="P91" s="101">
        <f t="shared" si="4"/>
        <v>40750</v>
      </c>
      <c r="Q91" s="101">
        <f t="shared" si="5"/>
        <v>46862.5</v>
      </c>
      <c r="R91" s="102">
        <f t="shared" si="6"/>
        <v>11715.625</v>
      </c>
      <c r="U91" s="14">
        <v>51250</v>
      </c>
    </row>
    <row r="92" spans="2:21" s="14" customFormat="1" ht="21" customHeight="1" x14ac:dyDescent="0.55000000000000004">
      <c r="B92" s="121" t="s">
        <v>127</v>
      </c>
      <c r="C92" s="127" t="s">
        <v>128</v>
      </c>
      <c r="D92" s="123" t="s">
        <v>97</v>
      </c>
      <c r="E92" s="92" t="s">
        <v>618</v>
      </c>
      <c r="F92" s="90" t="s">
        <v>11</v>
      </c>
      <c r="G92" s="95">
        <v>0.25</v>
      </c>
      <c r="H92" s="119">
        <v>88125</v>
      </c>
      <c r="I92" s="118">
        <f t="shared" si="2"/>
        <v>101343.74999999999</v>
      </c>
      <c r="J92" s="99"/>
      <c r="K92" s="100"/>
      <c r="L92" s="31"/>
      <c r="M92" s="1"/>
      <c r="N92" s="98">
        <f t="shared" si="3"/>
        <v>25335.937499999996</v>
      </c>
      <c r="O92" s="4"/>
      <c r="P92" s="101"/>
      <c r="Q92" s="101"/>
      <c r="R92" s="102"/>
    </row>
    <row r="93" spans="2:21" s="14" customFormat="1" ht="21" customHeight="1" x14ac:dyDescent="0.55000000000000004">
      <c r="B93" s="121"/>
      <c r="C93" s="127"/>
      <c r="D93" s="123"/>
      <c r="E93" s="92" t="s">
        <v>129</v>
      </c>
      <c r="F93" s="90" t="s">
        <v>26</v>
      </c>
      <c r="G93" s="95">
        <v>0.5</v>
      </c>
      <c r="H93" s="119">
        <v>58750</v>
      </c>
      <c r="I93" s="118">
        <f t="shared" si="2"/>
        <v>67562.5</v>
      </c>
      <c r="J93" s="112"/>
      <c r="K93" s="112"/>
      <c r="L93" s="31"/>
      <c r="M93" s="1"/>
      <c r="N93" s="98">
        <f t="shared" si="3"/>
        <v>16890.625</v>
      </c>
      <c r="O93" s="4"/>
      <c r="P93" s="101"/>
      <c r="Q93" s="101"/>
      <c r="R93" s="102"/>
    </row>
    <row r="94" spans="2:21" s="14" customFormat="1" ht="21" customHeight="1" x14ac:dyDescent="0.55000000000000004">
      <c r="B94" s="121"/>
      <c r="C94" s="127"/>
      <c r="D94" s="123"/>
      <c r="E94" s="92" t="s">
        <v>130</v>
      </c>
      <c r="F94" s="90" t="s">
        <v>14</v>
      </c>
      <c r="G94" s="95">
        <v>0.5</v>
      </c>
      <c r="H94" s="119">
        <v>58750</v>
      </c>
      <c r="I94" s="118">
        <f t="shared" si="2"/>
        <v>67562.5</v>
      </c>
      <c r="J94" s="112"/>
      <c r="K94" s="112"/>
      <c r="L94" s="31"/>
      <c r="M94" s="1"/>
      <c r="N94" s="98">
        <f t="shared" si="3"/>
        <v>16890.625</v>
      </c>
      <c r="O94" s="4"/>
      <c r="P94" s="101"/>
      <c r="Q94" s="101"/>
      <c r="R94" s="102"/>
    </row>
    <row r="95" spans="2:21" s="14" customFormat="1" ht="21" customHeight="1" x14ac:dyDescent="0.55000000000000004">
      <c r="B95" s="121"/>
      <c r="C95" s="127" t="s">
        <v>47</v>
      </c>
      <c r="D95" s="123" t="s">
        <v>92</v>
      </c>
      <c r="E95" s="92" t="s">
        <v>131</v>
      </c>
      <c r="F95" s="90" t="s">
        <v>11</v>
      </c>
      <c r="G95" s="95">
        <v>0.25</v>
      </c>
      <c r="H95" s="119">
        <v>90375</v>
      </c>
      <c r="I95" s="118">
        <f t="shared" si="2"/>
        <v>103931.24999999999</v>
      </c>
      <c r="J95" s="104"/>
      <c r="K95" s="105"/>
      <c r="L95" s="31"/>
      <c r="M95" s="1"/>
      <c r="N95" s="98">
        <f t="shared" si="3"/>
        <v>25982.812499999996</v>
      </c>
      <c r="O95" s="4"/>
      <c r="P95" s="101">
        <f t="shared" si="4"/>
        <v>51250</v>
      </c>
      <c r="Q95" s="101">
        <f t="shared" si="5"/>
        <v>58937.499999999993</v>
      </c>
      <c r="R95" s="102">
        <f t="shared" si="6"/>
        <v>14734.374999999998</v>
      </c>
    </row>
    <row r="96" spans="2:21" s="14" customFormat="1" ht="21" customHeight="1" x14ac:dyDescent="0.55000000000000004">
      <c r="B96" s="121"/>
      <c r="C96" s="127"/>
      <c r="D96" s="123"/>
      <c r="E96" s="92" t="s">
        <v>132</v>
      </c>
      <c r="F96" s="90" t="s">
        <v>26</v>
      </c>
      <c r="G96" s="95">
        <v>0.5</v>
      </c>
      <c r="H96" s="119">
        <v>60250</v>
      </c>
      <c r="I96" s="118">
        <f t="shared" si="2"/>
        <v>69287.5</v>
      </c>
      <c r="J96" s="112"/>
      <c r="K96" s="112"/>
      <c r="L96" s="31"/>
      <c r="M96" s="1"/>
      <c r="N96" s="98">
        <f t="shared" si="3"/>
        <v>17321.875</v>
      </c>
      <c r="O96" s="4"/>
      <c r="P96" s="101">
        <f t="shared" si="4"/>
        <v>51250</v>
      </c>
      <c r="Q96" s="101">
        <f t="shared" si="5"/>
        <v>58937.499999999993</v>
      </c>
      <c r="R96" s="102">
        <f t="shared" si="6"/>
        <v>14734.374999999998</v>
      </c>
    </row>
    <row r="97" spans="2:18" s="14" customFormat="1" ht="21" customHeight="1" x14ac:dyDescent="0.55000000000000004">
      <c r="B97" s="121"/>
      <c r="C97" s="127"/>
      <c r="D97" s="123"/>
      <c r="E97" s="92" t="s">
        <v>133</v>
      </c>
      <c r="F97" s="90" t="s">
        <v>14</v>
      </c>
      <c r="G97" s="95">
        <v>0.5</v>
      </c>
      <c r="H97" s="119">
        <v>60250</v>
      </c>
      <c r="I97" s="118">
        <f t="shared" si="2"/>
        <v>69287.5</v>
      </c>
      <c r="J97" s="112"/>
      <c r="K97" s="112"/>
      <c r="L97" s="31"/>
      <c r="M97" s="1"/>
      <c r="N97" s="98">
        <f t="shared" si="3"/>
        <v>17321.875</v>
      </c>
      <c r="O97" s="4"/>
      <c r="P97" s="101">
        <f t="shared" si="4"/>
        <v>51250</v>
      </c>
      <c r="Q97" s="101">
        <f t="shared" si="5"/>
        <v>58937.499999999993</v>
      </c>
      <c r="R97" s="102">
        <f t="shared" si="6"/>
        <v>14734.374999999998</v>
      </c>
    </row>
    <row r="98" spans="2:18" s="14" customFormat="1" ht="21" customHeight="1" x14ac:dyDescent="0.55000000000000004">
      <c r="B98" s="121"/>
      <c r="C98" s="127" t="s">
        <v>134</v>
      </c>
      <c r="D98" s="123" t="s">
        <v>75</v>
      </c>
      <c r="E98" s="92" t="s">
        <v>619</v>
      </c>
      <c r="F98" s="90" t="s">
        <v>26</v>
      </c>
      <c r="G98" s="95">
        <v>0.5</v>
      </c>
      <c r="H98" s="119">
        <v>58750</v>
      </c>
      <c r="I98" s="118">
        <f t="shared" si="2"/>
        <v>67562.5</v>
      </c>
      <c r="J98" s="112"/>
      <c r="K98" s="112"/>
      <c r="L98" s="31"/>
      <c r="M98" s="1"/>
      <c r="N98" s="98">
        <f t="shared" si="3"/>
        <v>16890.625</v>
      </c>
      <c r="O98" s="4"/>
      <c r="P98" s="101">
        <f t="shared" si="4"/>
        <v>51250</v>
      </c>
      <c r="Q98" s="101">
        <f t="shared" si="5"/>
        <v>58937.499999999993</v>
      </c>
      <c r="R98" s="102">
        <f t="shared" si="6"/>
        <v>14734.374999999998</v>
      </c>
    </row>
    <row r="99" spans="2:18" s="14" customFormat="1" ht="21" customHeight="1" x14ac:dyDescent="0.55000000000000004">
      <c r="B99" s="121"/>
      <c r="C99" s="127"/>
      <c r="D99" s="123"/>
      <c r="E99" s="92" t="s">
        <v>135</v>
      </c>
      <c r="F99" s="90" t="s">
        <v>14</v>
      </c>
      <c r="G99" s="95">
        <v>0.5</v>
      </c>
      <c r="H99" s="119">
        <v>58750</v>
      </c>
      <c r="I99" s="118">
        <f t="shared" si="2"/>
        <v>67562.5</v>
      </c>
      <c r="J99" s="112"/>
      <c r="K99" s="112"/>
      <c r="L99" s="31"/>
      <c r="M99" s="1"/>
      <c r="N99" s="98">
        <f t="shared" si="3"/>
        <v>16890.625</v>
      </c>
      <c r="O99" s="4"/>
      <c r="P99" s="101">
        <f t="shared" si="4"/>
        <v>51250</v>
      </c>
      <c r="Q99" s="101">
        <f t="shared" si="5"/>
        <v>58937.499999999993</v>
      </c>
      <c r="R99" s="102">
        <f t="shared" si="6"/>
        <v>14734.374999999998</v>
      </c>
    </row>
    <row r="100" spans="2:18" s="14" customFormat="1" ht="21" customHeight="1" x14ac:dyDescent="0.55000000000000004">
      <c r="B100" s="121" t="s">
        <v>136</v>
      </c>
      <c r="C100" s="127" t="s">
        <v>137</v>
      </c>
      <c r="D100" s="123" t="s">
        <v>75</v>
      </c>
      <c r="E100" s="92" t="s">
        <v>620</v>
      </c>
      <c r="F100" s="90" t="s">
        <v>26</v>
      </c>
      <c r="G100" s="95">
        <v>0.5</v>
      </c>
      <c r="H100" s="119">
        <v>64500</v>
      </c>
      <c r="I100" s="118">
        <f t="shared" si="2"/>
        <v>74175</v>
      </c>
      <c r="J100" s="112"/>
      <c r="K100" s="112"/>
      <c r="L100" s="31"/>
      <c r="M100" s="1"/>
      <c r="N100" s="98">
        <f t="shared" si="3"/>
        <v>18543.75</v>
      </c>
      <c r="O100" s="4"/>
      <c r="P100" s="101">
        <f t="shared" si="4"/>
        <v>51250</v>
      </c>
      <c r="Q100" s="101">
        <f t="shared" si="5"/>
        <v>58937.499999999993</v>
      </c>
      <c r="R100" s="102">
        <f t="shared" si="6"/>
        <v>14734.374999999998</v>
      </c>
    </row>
    <row r="101" spans="2:18" s="14" customFormat="1" ht="21" customHeight="1" x14ac:dyDescent="0.55000000000000004">
      <c r="B101" s="121"/>
      <c r="C101" s="127"/>
      <c r="D101" s="123"/>
      <c r="E101" s="92" t="s">
        <v>138</v>
      </c>
      <c r="F101" s="90" t="s">
        <v>87</v>
      </c>
      <c r="G101" s="95">
        <v>0.5</v>
      </c>
      <c r="H101" s="119">
        <v>64500</v>
      </c>
      <c r="I101" s="118">
        <f t="shared" si="2"/>
        <v>74175</v>
      </c>
      <c r="J101" s="112"/>
      <c r="K101" s="112"/>
      <c r="L101" s="31"/>
      <c r="M101" s="1"/>
      <c r="N101" s="98">
        <f t="shared" si="3"/>
        <v>18543.75</v>
      </c>
      <c r="O101" s="4"/>
      <c r="P101" s="101">
        <f t="shared" si="4"/>
        <v>51250</v>
      </c>
      <c r="Q101" s="101">
        <f t="shared" si="5"/>
        <v>58937.499999999993</v>
      </c>
      <c r="R101" s="102">
        <f t="shared" si="6"/>
        <v>14734.374999999998</v>
      </c>
    </row>
    <row r="102" spans="2:18" s="14" customFormat="1" ht="21" customHeight="1" x14ac:dyDescent="0.55000000000000004">
      <c r="B102" s="121"/>
      <c r="C102" s="127"/>
      <c r="D102" s="123"/>
      <c r="E102" s="92" t="s">
        <v>139</v>
      </c>
      <c r="F102" s="90" t="s">
        <v>14</v>
      </c>
      <c r="G102" s="95">
        <v>0.5</v>
      </c>
      <c r="H102" s="119">
        <v>64500</v>
      </c>
      <c r="I102" s="118">
        <f t="shared" si="2"/>
        <v>74175</v>
      </c>
      <c r="J102" s="112"/>
      <c r="K102" s="112"/>
      <c r="L102" s="31"/>
      <c r="M102" s="1"/>
      <c r="N102" s="98">
        <f t="shared" si="3"/>
        <v>18543.75</v>
      </c>
      <c r="O102" s="4"/>
      <c r="P102" s="101">
        <f t="shared" si="4"/>
        <v>51250</v>
      </c>
      <c r="Q102" s="101">
        <f t="shared" si="5"/>
        <v>58937.499999999993</v>
      </c>
      <c r="R102" s="102">
        <f t="shared" si="6"/>
        <v>14734.374999999998</v>
      </c>
    </row>
    <row r="103" spans="2:18" s="14" customFormat="1" ht="21" customHeight="1" x14ac:dyDescent="0.55000000000000004">
      <c r="B103" s="121"/>
      <c r="C103" s="127" t="s">
        <v>140</v>
      </c>
      <c r="D103" s="123" t="s">
        <v>75</v>
      </c>
      <c r="E103" s="92" t="s">
        <v>621</v>
      </c>
      <c r="F103" s="90" t="s">
        <v>26</v>
      </c>
      <c r="G103" s="95">
        <v>0.5</v>
      </c>
      <c r="H103" s="119">
        <v>48250</v>
      </c>
      <c r="I103" s="118">
        <f t="shared" si="2"/>
        <v>55487.499999999993</v>
      </c>
      <c r="J103" s="112"/>
      <c r="K103" s="112"/>
      <c r="L103" s="31"/>
      <c r="M103" s="1"/>
      <c r="N103" s="98">
        <f t="shared" si="3"/>
        <v>13871.874999999998</v>
      </c>
      <c r="O103" s="4"/>
      <c r="P103" s="101">
        <f t="shared" si="4"/>
        <v>48250</v>
      </c>
      <c r="Q103" s="101">
        <f t="shared" si="5"/>
        <v>55487.499999999993</v>
      </c>
      <c r="R103" s="102">
        <f t="shared" si="6"/>
        <v>13871.874999999998</v>
      </c>
    </row>
    <row r="104" spans="2:18" s="14" customFormat="1" ht="21" customHeight="1" x14ac:dyDescent="0.55000000000000004">
      <c r="B104" s="121"/>
      <c r="C104" s="127"/>
      <c r="D104" s="123"/>
      <c r="E104" s="92" t="s">
        <v>141</v>
      </c>
      <c r="F104" s="90" t="s">
        <v>87</v>
      </c>
      <c r="G104" s="95">
        <v>0.5</v>
      </c>
      <c r="H104" s="119">
        <v>48250</v>
      </c>
      <c r="I104" s="118">
        <f t="shared" si="2"/>
        <v>55487.499999999993</v>
      </c>
      <c r="J104" s="112"/>
      <c r="K104" s="112"/>
      <c r="L104" s="31"/>
      <c r="M104" s="1"/>
      <c r="N104" s="98">
        <f t="shared" si="3"/>
        <v>13871.874999999998</v>
      </c>
      <c r="O104" s="4"/>
      <c r="P104" s="101">
        <f t="shared" si="4"/>
        <v>48250</v>
      </c>
      <c r="Q104" s="101">
        <f t="shared" si="5"/>
        <v>55487.499999999993</v>
      </c>
      <c r="R104" s="102">
        <f t="shared" si="6"/>
        <v>13871.874999999998</v>
      </c>
    </row>
    <row r="105" spans="2:18" s="14" customFormat="1" ht="21" customHeight="1" x14ac:dyDescent="0.55000000000000004">
      <c r="B105" s="121"/>
      <c r="C105" s="127"/>
      <c r="D105" s="123"/>
      <c r="E105" s="92" t="s">
        <v>142</v>
      </c>
      <c r="F105" s="90" t="s">
        <v>14</v>
      </c>
      <c r="G105" s="95">
        <v>0.5</v>
      </c>
      <c r="H105" s="119">
        <v>48250</v>
      </c>
      <c r="I105" s="118">
        <f t="shared" si="2"/>
        <v>55487.499999999993</v>
      </c>
      <c r="J105" s="112"/>
      <c r="K105" s="112"/>
      <c r="L105" s="31"/>
      <c r="M105" s="1"/>
      <c r="N105" s="98">
        <f t="shared" si="3"/>
        <v>13871.874999999998</v>
      </c>
      <c r="O105" s="4"/>
      <c r="P105" s="101">
        <f t="shared" si="4"/>
        <v>48250</v>
      </c>
      <c r="Q105" s="101">
        <f t="shared" si="5"/>
        <v>55487.499999999993</v>
      </c>
      <c r="R105" s="102">
        <f t="shared" si="6"/>
        <v>13871.874999999998</v>
      </c>
    </row>
    <row r="106" spans="2:18" s="14" customFormat="1" ht="21" customHeight="1" x14ac:dyDescent="0.55000000000000004">
      <c r="B106" s="121"/>
      <c r="C106" s="127" t="s">
        <v>306</v>
      </c>
      <c r="D106" s="123" t="s">
        <v>75</v>
      </c>
      <c r="E106" s="92" t="s">
        <v>622</v>
      </c>
      <c r="F106" s="90" t="s">
        <v>26</v>
      </c>
      <c r="G106" s="95">
        <v>0.5</v>
      </c>
      <c r="H106" s="119">
        <v>55000</v>
      </c>
      <c r="I106" s="118">
        <f t="shared" si="2"/>
        <v>63249.999999999993</v>
      </c>
      <c r="J106" s="112"/>
      <c r="K106" s="112"/>
      <c r="L106" s="31"/>
      <c r="M106" s="1"/>
      <c r="N106" s="98">
        <f t="shared" si="3"/>
        <v>15812.499999999998</v>
      </c>
      <c r="O106" s="4"/>
      <c r="P106" s="101">
        <f t="shared" si="4"/>
        <v>51250</v>
      </c>
      <c r="Q106" s="101">
        <f t="shared" si="5"/>
        <v>58937.499999999993</v>
      </c>
      <c r="R106" s="102">
        <f t="shared" si="6"/>
        <v>14734.374999999998</v>
      </c>
    </row>
    <row r="107" spans="2:18" s="14" customFormat="1" ht="21" customHeight="1" x14ac:dyDescent="0.55000000000000004">
      <c r="B107" s="121"/>
      <c r="C107" s="127"/>
      <c r="D107" s="123"/>
      <c r="E107" s="92" t="s">
        <v>143</v>
      </c>
      <c r="F107" s="90" t="s">
        <v>87</v>
      </c>
      <c r="G107" s="95">
        <v>0.5</v>
      </c>
      <c r="H107" s="119">
        <v>55000</v>
      </c>
      <c r="I107" s="118">
        <f t="shared" si="2"/>
        <v>63249.999999999993</v>
      </c>
      <c r="J107" s="112"/>
      <c r="K107" s="112"/>
      <c r="L107" s="31"/>
      <c r="M107" s="1"/>
      <c r="N107" s="98">
        <f t="shared" si="3"/>
        <v>15812.499999999998</v>
      </c>
      <c r="O107" s="4"/>
      <c r="P107" s="101">
        <f t="shared" si="4"/>
        <v>51250</v>
      </c>
      <c r="Q107" s="101">
        <f t="shared" si="5"/>
        <v>58937.499999999993</v>
      </c>
      <c r="R107" s="102">
        <f t="shared" si="6"/>
        <v>14734.374999999998</v>
      </c>
    </row>
    <row r="108" spans="2:18" s="14" customFormat="1" ht="21" customHeight="1" x14ac:dyDescent="0.55000000000000004">
      <c r="B108" s="121"/>
      <c r="C108" s="127"/>
      <c r="D108" s="123"/>
      <c r="E108" s="92" t="s">
        <v>144</v>
      </c>
      <c r="F108" s="90" t="s">
        <v>14</v>
      </c>
      <c r="G108" s="95">
        <v>0.5</v>
      </c>
      <c r="H108" s="119">
        <v>55000</v>
      </c>
      <c r="I108" s="118">
        <f t="shared" si="2"/>
        <v>63249.999999999993</v>
      </c>
      <c r="J108" s="112"/>
      <c r="K108" s="112"/>
      <c r="L108" s="31"/>
      <c r="M108" s="1"/>
      <c r="N108" s="98">
        <f t="shared" si="3"/>
        <v>15812.499999999998</v>
      </c>
      <c r="O108" s="4"/>
      <c r="P108" s="101">
        <f t="shared" si="4"/>
        <v>51250</v>
      </c>
      <c r="Q108" s="101">
        <f t="shared" si="5"/>
        <v>58937.499999999993</v>
      </c>
      <c r="R108" s="102">
        <f t="shared" si="6"/>
        <v>14734.374999999998</v>
      </c>
    </row>
    <row r="109" spans="2:18" s="14" customFormat="1" ht="21" customHeight="1" x14ac:dyDescent="0.55000000000000004">
      <c r="B109" s="121"/>
      <c r="C109" s="127" t="s">
        <v>145</v>
      </c>
      <c r="D109" s="123" t="s">
        <v>75</v>
      </c>
      <c r="E109" s="84" t="s">
        <v>623</v>
      </c>
      <c r="F109" s="90" t="s">
        <v>87</v>
      </c>
      <c r="G109" s="95">
        <v>0.5</v>
      </c>
      <c r="H109" s="119">
        <v>48250</v>
      </c>
      <c r="I109" s="118">
        <f t="shared" si="2"/>
        <v>55487.499999999993</v>
      </c>
      <c r="J109" s="112"/>
      <c r="K109" s="112"/>
      <c r="L109" s="31"/>
      <c r="M109" s="1"/>
      <c r="N109" s="98">
        <f t="shared" si="3"/>
        <v>13871.874999999998</v>
      </c>
      <c r="O109" s="4"/>
      <c r="P109" s="101">
        <f t="shared" si="4"/>
        <v>48250</v>
      </c>
      <c r="Q109" s="101">
        <f t="shared" si="5"/>
        <v>55487.499999999993</v>
      </c>
      <c r="R109" s="102">
        <f t="shared" si="6"/>
        <v>13871.874999999998</v>
      </c>
    </row>
    <row r="110" spans="2:18" s="14" customFormat="1" ht="21" customHeight="1" x14ac:dyDescent="0.55000000000000004">
      <c r="B110" s="121"/>
      <c r="C110" s="127"/>
      <c r="D110" s="123"/>
      <c r="E110" s="92" t="s">
        <v>146</v>
      </c>
      <c r="F110" s="90" t="s">
        <v>14</v>
      </c>
      <c r="G110" s="95">
        <v>0.5</v>
      </c>
      <c r="H110" s="119">
        <v>48250</v>
      </c>
      <c r="I110" s="118">
        <f t="shared" si="2"/>
        <v>55487.499999999993</v>
      </c>
      <c r="J110" s="112"/>
      <c r="K110" s="112"/>
      <c r="L110" s="31"/>
      <c r="M110" s="1"/>
      <c r="N110" s="98">
        <f t="shared" si="3"/>
        <v>13871.874999999998</v>
      </c>
      <c r="O110" s="4"/>
      <c r="P110" s="101">
        <f t="shared" si="4"/>
        <v>48250</v>
      </c>
      <c r="Q110" s="101">
        <f t="shared" si="5"/>
        <v>55487.499999999993</v>
      </c>
      <c r="R110" s="102">
        <f t="shared" si="6"/>
        <v>13871.874999999998</v>
      </c>
    </row>
    <row r="111" spans="2:18" s="14" customFormat="1" ht="21" customHeight="1" x14ac:dyDescent="0.55000000000000004">
      <c r="B111" s="121"/>
      <c r="C111" s="127" t="s">
        <v>89</v>
      </c>
      <c r="D111" s="123" t="s">
        <v>75</v>
      </c>
      <c r="E111" s="92" t="s">
        <v>624</v>
      </c>
      <c r="F111" s="90" t="s">
        <v>26</v>
      </c>
      <c r="G111" s="95">
        <v>0.5</v>
      </c>
      <c r="H111" s="119">
        <v>55000</v>
      </c>
      <c r="I111" s="118">
        <f t="shared" si="2"/>
        <v>63249.999999999993</v>
      </c>
      <c r="J111" s="112"/>
      <c r="K111" s="112"/>
      <c r="L111" s="31"/>
      <c r="M111" s="1"/>
      <c r="N111" s="98">
        <f t="shared" si="3"/>
        <v>15812.499999999998</v>
      </c>
      <c r="O111" s="4"/>
      <c r="P111" s="101">
        <f t="shared" si="4"/>
        <v>51250</v>
      </c>
      <c r="Q111" s="101">
        <f t="shared" si="5"/>
        <v>58937.499999999993</v>
      </c>
      <c r="R111" s="102">
        <f t="shared" si="6"/>
        <v>14734.374999999998</v>
      </c>
    </row>
    <row r="112" spans="2:18" s="14" customFormat="1" ht="21" customHeight="1" x14ac:dyDescent="0.55000000000000004">
      <c r="B112" s="121"/>
      <c r="C112" s="127"/>
      <c r="D112" s="123"/>
      <c r="E112" s="92" t="s">
        <v>90</v>
      </c>
      <c r="F112" s="90" t="s">
        <v>87</v>
      </c>
      <c r="G112" s="95">
        <v>0.5</v>
      </c>
      <c r="H112" s="119">
        <v>55000</v>
      </c>
      <c r="I112" s="118">
        <f t="shared" ref="I112:I135" si="7">+H112*1.15</f>
        <v>63249.999999999993</v>
      </c>
      <c r="J112" s="112"/>
      <c r="K112" s="112"/>
      <c r="L112" s="31"/>
      <c r="M112" s="1"/>
      <c r="N112" s="98">
        <f t="shared" ref="N112:N135" si="8">I112/4</f>
        <v>15812.499999999998</v>
      </c>
      <c r="O112" s="4"/>
      <c r="P112" s="101">
        <f t="shared" ref="P112:P135" si="9">+IF(H112&gt;$T$49,$T$49,H112)</f>
        <v>51250</v>
      </c>
      <c r="Q112" s="101">
        <f t="shared" ref="Q112:Q135" si="10">+P112*1.15</f>
        <v>58937.499999999993</v>
      </c>
      <c r="R112" s="102">
        <f t="shared" ref="R112:R135" si="11">Q112/4</f>
        <v>14734.374999999998</v>
      </c>
    </row>
    <row r="113" spans="2:18" s="14" customFormat="1" ht="21" customHeight="1" x14ac:dyDescent="0.55000000000000004">
      <c r="B113" s="121"/>
      <c r="C113" s="127"/>
      <c r="D113" s="123"/>
      <c r="E113" s="92" t="s">
        <v>91</v>
      </c>
      <c r="F113" s="90" t="s">
        <v>14</v>
      </c>
      <c r="G113" s="95">
        <v>0.5</v>
      </c>
      <c r="H113" s="119">
        <v>55000</v>
      </c>
      <c r="I113" s="118">
        <f t="shared" si="7"/>
        <v>63249.999999999993</v>
      </c>
      <c r="J113" s="112"/>
      <c r="K113" s="112"/>
      <c r="L113" s="31"/>
      <c r="M113" s="1"/>
      <c r="N113" s="98">
        <f t="shared" si="8"/>
        <v>15812.499999999998</v>
      </c>
      <c r="O113" s="4"/>
      <c r="P113" s="101">
        <f t="shared" si="9"/>
        <v>51250</v>
      </c>
      <c r="Q113" s="101">
        <f t="shared" si="10"/>
        <v>58937.499999999993</v>
      </c>
      <c r="R113" s="102">
        <f t="shared" si="11"/>
        <v>14734.374999999998</v>
      </c>
    </row>
    <row r="114" spans="2:18" s="14" customFormat="1" ht="21" customHeight="1" x14ac:dyDescent="0.55000000000000004">
      <c r="B114" s="121"/>
      <c r="C114" s="127" t="s">
        <v>53</v>
      </c>
      <c r="D114" s="123" t="s">
        <v>75</v>
      </c>
      <c r="E114" s="92" t="s">
        <v>625</v>
      </c>
      <c r="F114" s="90" t="s">
        <v>26</v>
      </c>
      <c r="G114" s="95">
        <v>0.5</v>
      </c>
      <c r="H114" s="119">
        <v>60000</v>
      </c>
      <c r="I114" s="118">
        <f t="shared" si="7"/>
        <v>69000</v>
      </c>
      <c r="J114" s="112"/>
      <c r="K114" s="112"/>
      <c r="L114" s="31"/>
      <c r="M114" s="1"/>
      <c r="N114" s="98">
        <f t="shared" si="8"/>
        <v>17250</v>
      </c>
      <c r="O114" s="4"/>
      <c r="P114" s="101"/>
      <c r="Q114" s="101"/>
      <c r="R114" s="102"/>
    </row>
    <row r="115" spans="2:18" s="14" customFormat="1" ht="21" customHeight="1" x14ac:dyDescent="0.55000000000000004">
      <c r="B115" s="121"/>
      <c r="C115" s="127"/>
      <c r="D115" s="123"/>
      <c r="E115" s="92" t="s">
        <v>147</v>
      </c>
      <c r="F115" s="90" t="s">
        <v>87</v>
      </c>
      <c r="G115" s="95">
        <v>0.5</v>
      </c>
      <c r="H115" s="119">
        <v>60000</v>
      </c>
      <c r="I115" s="118">
        <f t="shared" si="7"/>
        <v>69000</v>
      </c>
      <c r="J115" s="112"/>
      <c r="K115" s="112"/>
      <c r="L115" s="31"/>
      <c r="M115" s="1"/>
      <c r="N115" s="98">
        <f t="shared" si="8"/>
        <v>17250</v>
      </c>
      <c r="O115" s="4"/>
      <c r="P115" s="101"/>
      <c r="Q115" s="101"/>
      <c r="R115" s="102"/>
    </row>
    <row r="116" spans="2:18" s="14" customFormat="1" ht="21" customHeight="1" x14ac:dyDescent="0.55000000000000004">
      <c r="B116" s="121"/>
      <c r="C116" s="127"/>
      <c r="D116" s="123"/>
      <c r="E116" s="92" t="s">
        <v>148</v>
      </c>
      <c r="F116" s="90" t="s">
        <v>14</v>
      </c>
      <c r="G116" s="95">
        <v>0.5</v>
      </c>
      <c r="H116" s="119">
        <v>60000</v>
      </c>
      <c r="I116" s="118">
        <f t="shared" si="7"/>
        <v>69000</v>
      </c>
      <c r="J116" s="112"/>
      <c r="K116" s="112"/>
      <c r="L116" s="31"/>
      <c r="M116" s="1"/>
      <c r="N116" s="98">
        <f t="shared" si="8"/>
        <v>17250</v>
      </c>
      <c r="O116" s="4"/>
      <c r="P116" s="101"/>
      <c r="Q116" s="101"/>
      <c r="R116" s="102"/>
    </row>
    <row r="117" spans="2:18" s="14" customFormat="1" ht="21" customHeight="1" x14ac:dyDescent="0.55000000000000004">
      <c r="B117" s="121" t="s">
        <v>8</v>
      </c>
      <c r="C117" s="127" t="s">
        <v>9</v>
      </c>
      <c r="D117" s="123" t="s">
        <v>75</v>
      </c>
      <c r="E117" s="92" t="s">
        <v>626</v>
      </c>
      <c r="F117" s="90" t="s">
        <v>23</v>
      </c>
      <c r="G117" s="93" t="s">
        <v>23</v>
      </c>
      <c r="H117" s="119">
        <v>120000</v>
      </c>
      <c r="I117" s="118">
        <f t="shared" si="7"/>
        <v>138000</v>
      </c>
      <c r="J117" s="99"/>
      <c r="K117" s="100"/>
      <c r="L117" s="31"/>
      <c r="M117" s="1"/>
      <c r="N117" s="98">
        <f t="shared" si="8"/>
        <v>34500</v>
      </c>
      <c r="O117" s="4"/>
      <c r="P117" s="101"/>
      <c r="Q117" s="101"/>
      <c r="R117" s="102"/>
    </row>
    <row r="118" spans="2:18" s="14" customFormat="1" ht="21" customHeight="1" x14ac:dyDescent="0.55000000000000004">
      <c r="B118" s="121"/>
      <c r="C118" s="127"/>
      <c r="D118" s="123"/>
      <c r="E118" s="92" t="s">
        <v>149</v>
      </c>
      <c r="F118" s="90" t="s">
        <v>11</v>
      </c>
      <c r="G118" s="95">
        <v>0.25</v>
      </c>
      <c r="H118" s="119">
        <v>90000</v>
      </c>
      <c r="I118" s="118">
        <f t="shared" si="7"/>
        <v>103499.99999999999</v>
      </c>
      <c r="J118" s="112"/>
      <c r="K118" s="112"/>
      <c r="L118" s="31"/>
      <c r="M118" s="1"/>
      <c r="N118" s="98">
        <f t="shared" si="8"/>
        <v>25874.999999999996</v>
      </c>
      <c r="O118" s="4"/>
      <c r="P118" s="101"/>
      <c r="Q118" s="101"/>
      <c r="R118" s="102"/>
    </row>
    <row r="119" spans="2:18" s="14" customFormat="1" ht="21" customHeight="1" x14ac:dyDescent="0.55000000000000004">
      <c r="B119" s="121"/>
      <c r="C119" s="127"/>
      <c r="D119" s="123"/>
      <c r="E119" s="92" t="s">
        <v>150</v>
      </c>
      <c r="F119" s="90" t="s">
        <v>14</v>
      </c>
      <c r="G119" s="95">
        <v>0.5</v>
      </c>
      <c r="H119" s="119">
        <v>60000</v>
      </c>
      <c r="I119" s="118">
        <f t="shared" si="7"/>
        <v>69000</v>
      </c>
      <c r="J119" s="112"/>
      <c r="K119" s="112"/>
      <c r="L119" s="31"/>
      <c r="M119" s="1"/>
      <c r="N119" s="98">
        <f t="shared" si="8"/>
        <v>17250</v>
      </c>
      <c r="O119" s="4"/>
      <c r="P119" s="101"/>
      <c r="Q119" s="101"/>
      <c r="R119" s="102"/>
    </row>
    <row r="120" spans="2:18" s="14" customFormat="1" ht="21" customHeight="1" x14ac:dyDescent="0.55000000000000004">
      <c r="B120" s="121"/>
      <c r="C120" s="122" t="s">
        <v>151</v>
      </c>
      <c r="D120" s="123" t="s">
        <v>92</v>
      </c>
      <c r="E120" s="92" t="s">
        <v>627</v>
      </c>
      <c r="F120" s="90" t="s">
        <v>26</v>
      </c>
      <c r="G120" s="95">
        <v>0.5</v>
      </c>
      <c r="H120" s="119">
        <v>49750</v>
      </c>
      <c r="I120" s="118">
        <f t="shared" si="7"/>
        <v>57212.499999999993</v>
      </c>
      <c r="J120" s="112"/>
      <c r="K120" s="112"/>
      <c r="L120" s="31"/>
      <c r="M120" s="1"/>
      <c r="N120" s="98">
        <f t="shared" si="8"/>
        <v>14303.124999999998</v>
      </c>
      <c r="O120" s="4"/>
      <c r="P120" s="101"/>
      <c r="Q120" s="101"/>
      <c r="R120" s="102"/>
    </row>
    <row r="121" spans="2:18" s="14" customFormat="1" ht="21" customHeight="1" x14ac:dyDescent="0.55000000000000004">
      <c r="B121" s="121"/>
      <c r="C121" s="122"/>
      <c r="D121" s="123"/>
      <c r="E121" s="92" t="s">
        <v>152</v>
      </c>
      <c r="F121" s="90" t="s">
        <v>14</v>
      </c>
      <c r="G121" s="95">
        <v>0.5</v>
      </c>
      <c r="H121" s="119">
        <v>49750</v>
      </c>
      <c r="I121" s="118">
        <f t="shared" si="7"/>
        <v>57212.499999999993</v>
      </c>
      <c r="J121" s="112"/>
      <c r="K121" s="112"/>
      <c r="L121" s="31"/>
      <c r="M121" s="1"/>
      <c r="N121" s="98">
        <f t="shared" si="8"/>
        <v>14303.124999999998</v>
      </c>
      <c r="O121" s="4"/>
      <c r="P121" s="101"/>
      <c r="Q121" s="101"/>
      <c r="R121" s="102"/>
    </row>
    <row r="122" spans="2:18" s="14" customFormat="1" ht="21" customHeight="1" x14ac:dyDescent="0.55000000000000004">
      <c r="B122" s="121"/>
      <c r="C122" s="131" t="s">
        <v>153</v>
      </c>
      <c r="D122" s="123" t="s">
        <v>75</v>
      </c>
      <c r="E122" s="92" t="s">
        <v>628</v>
      </c>
      <c r="F122" s="90" t="s">
        <v>26</v>
      </c>
      <c r="G122" s="95">
        <v>0.5</v>
      </c>
      <c r="H122" s="119">
        <v>60000</v>
      </c>
      <c r="I122" s="118">
        <f t="shared" si="7"/>
        <v>69000</v>
      </c>
      <c r="J122" s="112"/>
      <c r="K122" s="112"/>
      <c r="L122" s="31"/>
      <c r="M122" s="1"/>
      <c r="N122" s="98">
        <f t="shared" si="8"/>
        <v>17250</v>
      </c>
      <c r="O122" s="4"/>
      <c r="P122" s="101"/>
      <c r="Q122" s="101"/>
      <c r="R122" s="102"/>
    </row>
    <row r="123" spans="2:18" s="14" customFormat="1" ht="21" customHeight="1" x14ac:dyDescent="0.55000000000000004">
      <c r="B123" s="121"/>
      <c r="C123" s="132"/>
      <c r="D123" s="123"/>
      <c r="E123" s="92" t="s">
        <v>154</v>
      </c>
      <c r="F123" s="90" t="s">
        <v>14</v>
      </c>
      <c r="G123" s="95">
        <v>0.5</v>
      </c>
      <c r="H123" s="119">
        <v>60000</v>
      </c>
      <c r="I123" s="118">
        <f t="shared" si="7"/>
        <v>69000</v>
      </c>
      <c r="J123" s="112"/>
      <c r="K123" s="112"/>
      <c r="L123" s="31"/>
      <c r="M123" s="1"/>
      <c r="N123" s="98">
        <f t="shared" si="8"/>
        <v>17250</v>
      </c>
      <c r="O123" s="4"/>
      <c r="P123" s="101"/>
      <c r="Q123" s="101"/>
      <c r="R123" s="102"/>
    </row>
    <row r="124" spans="2:18" s="14" customFormat="1" ht="21" customHeight="1" x14ac:dyDescent="0.55000000000000004">
      <c r="B124" s="121"/>
      <c r="C124" s="127" t="s">
        <v>15</v>
      </c>
      <c r="D124" s="123" t="s">
        <v>75</v>
      </c>
      <c r="E124" s="92" t="s">
        <v>155</v>
      </c>
      <c r="F124" s="90" t="s">
        <v>26</v>
      </c>
      <c r="G124" s="95">
        <v>0.5</v>
      </c>
      <c r="H124" s="119">
        <v>49750</v>
      </c>
      <c r="I124" s="118">
        <f t="shared" si="7"/>
        <v>57212.499999999993</v>
      </c>
      <c r="J124" s="112"/>
      <c r="K124" s="112"/>
      <c r="L124" s="31"/>
      <c r="M124" s="1"/>
      <c r="N124" s="98">
        <f t="shared" si="8"/>
        <v>14303.124999999998</v>
      </c>
      <c r="O124" s="4"/>
      <c r="P124" s="101"/>
      <c r="Q124" s="101"/>
      <c r="R124" s="102"/>
    </row>
    <row r="125" spans="2:18" s="14" customFormat="1" ht="21" customHeight="1" x14ac:dyDescent="0.55000000000000004">
      <c r="B125" s="121"/>
      <c r="C125" s="127"/>
      <c r="D125" s="123"/>
      <c r="E125" s="92" t="s">
        <v>156</v>
      </c>
      <c r="F125" s="90" t="s">
        <v>14</v>
      </c>
      <c r="G125" s="95">
        <v>0.5</v>
      </c>
      <c r="H125" s="119">
        <v>49750</v>
      </c>
      <c r="I125" s="118">
        <f t="shared" si="7"/>
        <v>57212.499999999993</v>
      </c>
      <c r="J125" s="112"/>
      <c r="K125" s="112"/>
      <c r="L125" s="31"/>
      <c r="M125" s="1"/>
      <c r="N125" s="98">
        <f t="shared" si="8"/>
        <v>14303.124999999998</v>
      </c>
      <c r="O125" s="4"/>
      <c r="P125" s="101"/>
      <c r="Q125" s="101"/>
      <c r="R125" s="102"/>
    </row>
    <row r="126" spans="2:18" s="14" customFormat="1" ht="21" customHeight="1" x14ac:dyDescent="0.55000000000000004">
      <c r="B126" s="121"/>
      <c r="C126" s="127" t="s">
        <v>16</v>
      </c>
      <c r="D126" s="123" t="s">
        <v>75</v>
      </c>
      <c r="E126" s="92" t="s">
        <v>629</v>
      </c>
      <c r="F126" s="90" t="s">
        <v>11</v>
      </c>
      <c r="G126" s="95">
        <v>0.25</v>
      </c>
      <c r="H126" s="119">
        <v>90000</v>
      </c>
      <c r="I126" s="118">
        <f t="shared" si="7"/>
        <v>103499.99999999999</v>
      </c>
      <c r="J126" s="99"/>
      <c r="K126" s="100"/>
      <c r="L126" s="31"/>
      <c r="M126" s="1"/>
      <c r="N126" s="98">
        <f t="shared" si="8"/>
        <v>25874.999999999996</v>
      </c>
      <c r="O126" s="4"/>
      <c r="P126" s="101"/>
      <c r="Q126" s="101"/>
      <c r="R126" s="102"/>
    </row>
    <row r="127" spans="2:18" s="14" customFormat="1" ht="21" customHeight="1" x14ac:dyDescent="0.55000000000000004">
      <c r="B127" s="121"/>
      <c r="C127" s="127"/>
      <c r="D127" s="123"/>
      <c r="E127" s="92" t="s">
        <v>157</v>
      </c>
      <c r="F127" s="90" t="s">
        <v>26</v>
      </c>
      <c r="G127" s="95">
        <v>0.5</v>
      </c>
      <c r="H127" s="119">
        <v>60000</v>
      </c>
      <c r="I127" s="118">
        <f t="shared" si="7"/>
        <v>69000</v>
      </c>
      <c r="J127" s="112"/>
      <c r="K127" s="112"/>
      <c r="L127" s="31"/>
      <c r="M127" s="1"/>
      <c r="N127" s="98">
        <f t="shared" si="8"/>
        <v>17250</v>
      </c>
      <c r="O127" s="4"/>
      <c r="P127" s="101"/>
      <c r="Q127" s="101"/>
      <c r="R127" s="102"/>
    </row>
    <row r="128" spans="2:18" s="14" customFormat="1" ht="21" customHeight="1" x14ac:dyDescent="0.55000000000000004">
      <c r="B128" s="121"/>
      <c r="C128" s="127"/>
      <c r="D128" s="123"/>
      <c r="E128" s="92" t="s">
        <v>158</v>
      </c>
      <c r="F128" s="90" t="s">
        <v>14</v>
      </c>
      <c r="G128" s="95">
        <v>0.5</v>
      </c>
      <c r="H128" s="119">
        <v>60000</v>
      </c>
      <c r="I128" s="118">
        <f t="shared" si="7"/>
        <v>69000</v>
      </c>
      <c r="J128" s="112"/>
      <c r="K128" s="112"/>
      <c r="L128" s="31"/>
      <c r="M128" s="1"/>
      <c r="N128" s="98">
        <f t="shared" si="8"/>
        <v>17250</v>
      </c>
      <c r="O128" s="4"/>
      <c r="P128" s="101"/>
      <c r="Q128" s="101"/>
      <c r="R128" s="102"/>
    </row>
    <row r="129" spans="2:18" s="14" customFormat="1" ht="21" customHeight="1" x14ac:dyDescent="0.55000000000000004">
      <c r="B129" s="121"/>
      <c r="C129" s="127" t="s">
        <v>159</v>
      </c>
      <c r="D129" s="123" t="s">
        <v>75</v>
      </c>
      <c r="E129" s="92" t="s">
        <v>630</v>
      </c>
      <c r="F129" s="90" t="s">
        <v>11</v>
      </c>
      <c r="G129" s="95">
        <v>0.25</v>
      </c>
      <c r="H129" s="119">
        <v>90000</v>
      </c>
      <c r="I129" s="118">
        <f t="shared" si="7"/>
        <v>103499.99999999999</v>
      </c>
      <c r="J129" s="99"/>
      <c r="K129" s="100"/>
      <c r="L129" s="31"/>
      <c r="M129" s="1"/>
      <c r="N129" s="98">
        <f t="shared" si="8"/>
        <v>25874.999999999996</v>
      </c>
      <c r="O129" s="4"/>
      <c r="P129" s="101">
        <f t="shared" si="9"/>
        <v>51250</v>
      </c>
      <c r="Q129" s="101">
        <f t="shared" si="10"/>
        <v>58937.499999999993</v>
      </c>
      <c r="R129" s="102">
        <f t="shared" si="11"/>
        <v>14734.374999999998</v>
      </c>
    </row>
    <row r="130" spans="2:18" s="14" customFormat="1" ht="21" customHeight="1" x14ac:dyDescent="0.55000000000000004">
      <c r="B130" s="121"/>
      <c r="C130" s="127"/>
      <c r="D130" s="123"/>
      <c r="E130" s="92" t="s">
        <v>160</v>
      </c>
      <c r="F130" s="90" t="s">
        <v>26</v>
      </c>
      <c r="G130" s="95">
        <v>0.5</v>
      </c>
      <c r="H130" s="119">
        <v>60000</v>
      </c>
      <c r="I130" s="118">
        <f t="shared" si="7"/>
        <v>69000</v>
      </c>
      <c r="J130" s="112"/>
      <c r="K130" s="112"/>
      <c r="L130" s="31"/>
      <c r="M130" s="1"/>
      <c r="N130" s="98">
        <f t="shared" si="8"/>
        <v>17250</v>
      </c>
      <c r="O130" s="4"/>
      <c r="P130" s="101">
        <f t="shared" si="9"/>
        <v>51250</v>
      </c>
      <c r="Q130" s="101">
        <f t="shared" si="10"/>
        <v>58937.499999999993</v>
      </c>
      <c r="R130" s="102">
        <f t="shared" si="11"/>
        <v>14734.374999999998</v>
      </c>
    </row>
    <row r="131" spans="2:18" s="14" customFormat="1" ht="21" customHeight="1" x14ac:dyDescent="0.55000000000000004">
      <c r="B131" s="121"/>
      <c r="C131" s="127"/>
      <c r="D131" s="123"/>
      <c r="E131" s="92" t="s">
        <v>161</v>
      </c>
      <c r="F131" s="90" t="s">
        <v>14</v>
      </c>
      <c r="G131" s="95">
        <v>0.5</v>
      </c>
      <c r="H131" s="119">
        <v>60000</v>
      </c>
      <c r="I131" s="118">
        <f t="shared" si="7"/>
        <v>69000</v>
      </c>
      <c r="J131" s="112"/>
      <c r="K131" s="112"/>
      <c r="L131" s="31"/>
      <c r="M131" s="1"/>
      <c r="N131" s="98">
        <f t="shared" si="8"/>
        <v>17250</v>
      </c>
      <c r="O131" s="4"/>
      <c r="P131" s="101">
        <f t="shared" si="9"/>
        <v>51250</v>
      </c>
      <c r="Q131" s="101">
        <f t="shared" si="10"/>
        <v>58937.499999999993</v>
      </c>
      <c r="R131" s="102">
        <f t="shared" si="11"/>
        <v>14734.374999999998</v>
      </c>
    </row>
    <row r="132" spans="2:18" s="14" customFormat="1" ht="21" customHeight="1" x14ac:dyDescent="0.55000000000000004">
      <c r="B132" s="121"/>
      <c r="C132" s="127" t="s">
        <v>17</v>
      </c>
      <c r="D132" s="123" t="s">
        <v>75</v>
      </c>
      <c r="E132" s="92" t="s">
        <v>162</v>
      </c>
      <c r="F132" s="90" t="s">
        <v>26</v>
      </c>
      <c r="G132" s="95">
        <v>0.5</v>
      </c>
      <c r="H132" s="119">
        <v>60000</v>
      </c>
      <c r="I132" s="118">
        <f t="shared" si="7"/>
        <v>69000</v>
      </c>
      <c r="J132" s="112"/>
      <c r="K132" s="112"/>
      <c r="L132" s="31"/>
      <c r="M132" s="1"/>
      <c r="N132" s="98">
        <f t="shared" si="8"/>
        <v>17250</v>
      </c>
      <c r="O132" s="4"/>
      <c r="P132" s="101"/>
      <c r="Q132" s="101"/>
      <c r="R132" s="102"/>
    </row>
    <row r="133" spans="2:18" s="14" customFormat="1" ht="21" customHeight="1" x14ac:dyDescent="0.55000000000000004">
      <c r="B133" s="121"/>
      <c r="C133" s="127"/>
      <c r="D133" s="123"/>
      <c r="E133" s="92" t="s">
        <v>163</v>
      </c>
      <c r="F133" s="90" t="s">
        <v>14</v>
      </c>
      <c r="G133" s="95">
        <v>0.5</v>
      </c>
      <c r="H133" s="119">
        <v>60000</v>
      </c>
      <c r="I133" s="118">
        <f t="shared" si="7"/>
        <v>69000</v>
      </c>
      <c r="J133" s="112"/>
      <c r="K133" s="112"/>
      <c r="L133" s="31"/>
      <c r="M133" s="1"/>
      <c r="N133" s="98">
        <f t="shared" si="8"/>
        <v>17250</v>
      </c>
      <c r="O133" s="4"/>
      <c r="P133" s="101"/>
      <c r="Q133" s="101"/>
      <c r="R133" s="102"/>
    </row>
    <row r="134" spans="2:18" s="14" customFormat="1" ht="21" customHeight="1" x14ac:dyDescent="0.55000000000000004">
      <c r="B134" s="121"/>
      <c r="C134" s="127" t="s">
        <v>164</v>
      </c>
      <c r="D134" s="123" t="s">
        <v>75</v>
      </c>
      <c r="E134" s="92" t="s">
        <v>631</v>
      </c>
      <c r="F134" s="90" t="s">
        <v>26</v>
      </c>
      <c r="G134" s="95">
        <v>0.5</v>
      </c>
      <c r="H134" s="119">
        <v>60000</v>
      </c>
      <c r="I134" s="118">
        <f t="shared" si="7"/>
        <v>69000</v>
      </c>
      <c r="J134" s="112"/>
      <c r="K134" s="112"/>
      <c r="L134" s="31"/>
      <c r="M134" s="1"/>
      <c r="N134" s="98">
        <f t="shared" si="8"/>
        <v>17250</v>
      </c>
      <c r="O134" s="4"/>
      <c r="P134" s="101">
        <f t="shared" si="9"/>
        <v>51250</v>
      </c>
      <c r="Q134" s="101">
        <f t="shared" si="10"/>
        <v>58937.499999999993</v>
      </c>
      <c r="R134" s="102">
        <f t="shared" si="11"/>
        <v>14734.374999999998</v>
      </c>
    </row>
    <row r="135" spans="2:18" s="14" customFormat="1" ht="21" customHeight="1" x14ac:dyDescent="0.55000000000000004">
      <c r="B135" s="121"/>
      <c r="C135" s="127"/>
      <c r="D135" s="123"/>
      <c r="E135" s="92" t="s">
        <v>165</v>
      </c>
      <c r="F135" s="90" t="s">
        <v>14</v>
      </c>
      <c r="G135" s="95">
        <v>0.5</v>
      </c>
      <c r="H135" s="119">
        <v>60000</v>
      </c>
      <c r="I135" s="118">
        <f t="shared" si="7"/>
        <v>69000</v>
      </c>
      <c r="J135" s="112"/>
      <c r="K135" s="112"/>
      <c r="L135" s="31"/>
      <c r="M135" s="1"/>
      <c r="N135" s="98">
        <f t="shared" si="8"/>
        <v>17250</v>
      </c>
      <c r="O135" s="4"/>
      <c r="P135" s="101">
        <f t="shared" si="9"/>
        <v>51250</v>
      </c>
      <c r="Q135" s="101">
        <f t="shared" si="10"/>
        <v>58937.499999999993</v>
      </c>
      <c r="R135" s="102">
        <f t="shared" si="11"/>
        <v>14734.374999999998</v>
      </c>
    </row>
    <row r="136" spans="2:18" x14ac:dyDescent="0.55000000000000004">
      <c r="L136" s="31"/>
      <c r="M136" s="32"/>
    </row>
    <row r="137" spans="2:18" ht="28.5" customHeight="1" x14ac:dyDescent="0.55000000000000004">
      <c r="B137" s="124" t="s">
        <v>166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</row>
    <row r="138" spans="2:18" ht="24" thickBot="1" x14ac:dyDescent="0.6">
      <c r="B138" s="2"/>
      <c r="C138" s="3"/>
      <c r="D138" s="2"/>
      <c r="E138" s="8"/>
      <c r="H138" s="115"/>
      <c r="I138" s="115"/>
      <c r="L138" s="31"/>
      <c r="M138" s="32"/>
      <c r="P138" s="120" t="s">
        <v>73</v>
      </c>
      <c r="Q138" s="120"/>
      <c r="R138" s="120"/>
    </row>
    <row r="139" spans="2:18" ht="70.5" x14ac:dyDescent="0.55000000000000004">
      <c r="B139" s="76" t="s">
        <v>1</v>
      </c>
      <c r="C139" s="11" t="s">
        <v>2</v>
      </c>
      <c r="D139" s="12" t="s">
        <v>3</v>
      </c>
      <c r="E139" s="13" t="s">
        <v>4</v>
      </c>
      <c r="F139" s="5" t="s">
        <v>74</v>
      </c>
      <c r="G139" s="5" t="s">
        <v>5</v>
      </c>
      <c r="H139" s="89" t="s">
        <v>638</v>
      </c>
      <c r="I139" s="116" t="s">
        <v>639</v>
      </c>
      <c r="J139" s="86" t="s">
        <v>6</v>
      </c>
      <c r="K139" s="87" t="s">
        <v>7</v>
      </c>
      <c r="L139" s="31"/>
      <c r="N139" s="88" t="s">
        <v>512</v>
      </c>
      <c r="O139" s="1"/>
      <c r="P139" s="89" t="s">
        <v>638</v>
      </c>
      <c r="Q139" s="116" t="s">
        <v>639</v>
      </c>
      <c r="R139" s="89" t="s">
        <v>512</v>
      </c>
    </row>
    <row r="140" spans="2:18" x14ac:dyDescent="0.55000000000000004">
      <c r="B140" s="121" t="s">
        <v>20</v>
      </c>
      <c r="C140" s="127" t="s">
        <v>21</v>
      </c>
      <c r="D140" s="123" t="s">
        <v>75</v>
      </c>
      <c r="E140" s="92" t="s">
        <v>167</v>
      </c>
      <c r="F140" s="90" t="s">
        <v>23</v>
      </c>
      <c r="G140" s="93" t="s">
        <v>23</v>
      </c>
      <c r="H140" s="118">
        <v>163500</v>
      </c>
      <c r="I140" s="118">
        <f>+H140*1.15</f>
        <v>188025</v>
      </c>
      <c r="J140" s="104"/>
      <c r="K140" s="105"/>
      <c r="L140" s="103"/>
      <c r="M140" s="103"/>
      <c r="N140" s="98">
        <f>I140/4</f>
        <v>47006.25</v>
      </c>
      <c r="O140" s="94"/>
      <c r="P140" s="101"/>
      <c r="Q140" s="101"/>
      <c r="R140" s="102"/>
    </row>
    <row r="141" spans="2:18" x14ac:dyDescent="0.55000000000000004">
      <c r="B141" s="126"/>
      <c r="C141" s="127"/>
      <c r="D141" s="123"/>
      <c r="E141" s="92" t="s">
        <v>168</v>
      </c>
      <c r="F141" s="90" t="s">
        <v>11</v>
      </c>
      <c r="G141" s="95">
        <v>0.25</v>
      </c>
      <c r="H141" s="118">
        <v>122625</v>
      </c>
      <c r="I141" s="118">
        <f t="shared" ref="I141:I204" si="12">+H141*1.15</f>
        <v>141018.75</v>
      </c>
      <c r="J141" s="104"/>
      <c r="K141" s="105"/>
      <c r="L141" s="103"/>
      <c r="M141" s="103"/>
      <c r="N141" s="98">
        <f t="shared" ref="N141:N204" si="13">I141/4</f>
        <v>35254.6875</v>
      </c>
      <c r="O141" s="94"/>
      <c r="P141" s="101"/>
      <c r="Q141" s="101"/>
      <c r="R141" s="102"/>
    </row>
    <row r="142" spans="2:18" x14ac:dyDescent="0.55000000000000004">
      <c r="B142" s="126"/>
      <c r="C142" s="127"/>
      <c r="D142" s="123"/>
      <c r="E142" s="92" t="s">
        <v>169</v>
      </c>
      <c r="F142" s="90" t="s">
        <v>14</v>
      </c>
      <c r="G142" s="95">
        <v>0.5</v>
      </c>
      <c r="H142" s="118">
        <v>81750</v>
      </c>
      <c r="I142" s="118">
        <f t="shared" si="12"/>
        <v>94012.5</v>
      </c>
      <c r="J142" s="104"/>
      <c r="K142" s="105"/>
      <c r="L142" s="103"/>
      <c r="M142" s="103"/>
      <c r="N142" s="98">
        <f t="shared" si="13"/>
        <v>23503.125</v>
      </c>
      <c r="O142" s="94"/>
      <c r="P142" s="101"/>
      <c r="Q142" s="101"/>
      <c r="R142" s="102"/>
    </row>
    <row r="143" spans="2:18" x14ac:dyDescent="0.55000000000000004">
      <c r="B143" s="126"/>
      <c r="C143" s="127" t="s">
        <v>79</v>
      </c>
      <c r="D143" s="123" t="s">
        <v>75</v>
      </c>
      <c r="E143" s="92" t="s">
        <v>170</v>
      </c>
      <c r="F143" s="90" t="s">
        <v>23</v>
      </c>
      <c r="G143" s="93" t="s">
        <v>23</v>
      </c>
      <c r="H143" s="118">
        <v>163500</v>
      </c>
      <c r="I143" s="118">
        <f t="shared" si="12"/>
        <v>188025</v>
      </c>
      <c r="J143" s="104"/>
      <c r="K143" s="105"/>
      <c r="L143" s="103"/>
      <c r="M143" s="103"/>
      <c r="N143" s="98">
        <f t="shared" si="13"/>
        <v>47006.25</v>
      </c>
      <c r="O143" s="94"/>
      <c r="P143" s="101">
        <f t="shared" ref="P143:P198" si="14">+IF(H143&gt;$T$49,$T$49,H143)</f>
        <v>51250</v>
      </c>
      <c r="Q143" s="101">
        <f t="shared" ref="Q143:Q198" si="15">+P143*1.15</f>
        <v>58937.499999999993</v>
      </c>
      <c r="R143" s="102">
        <f t="shared" ref="R143:R198" si="16">Q143/4</f>
        <v>14734.374999999998</v>
      </c>
    </row>
    <row r="144" spans="2:18" x14ac:dyDescent="0.55000000000000004">
      <c r="B144" s="126"/>
      <c r="C144" s="127"/>
      <c r="D144" s="123"/>
      <c r="E144" s="92" t="s">
        <v>171</v>
      </c>
      <c r="F144" s="90" t="s">
        <v>11</v>
      </c>
      <c r="G144" s="95">
        <v>0.25</v>
      </c>
      <c r="H144" s="118">
        <v>122625</v>
      </c>
      <c r="I144" s="118">
        <f t="shared" si="12"/>
        <v>141018.75</v>
      </c>
      <c r="J144" s="104"/>
      <c r="K144" s="105"/>
      <c r="L144" s="103"/>
      <c r="M144" s="103"/>
      <c r="N144" s="98">
        <f t="shared" si="13"/>
        <v>35254.6875</v>
      </c>
      <c r="O144" s="94"/>
      <c r="P144" s="101">
        <f t="shared" si="14"/>
        <v>51250</v>
      </c>
      <c r="Q144" s="101">
        <f t="shared" si="15"/>
        <v>58937.499999999993</v>
      </c>
      <c r="R144" s="102">
        <f t="shared" si="16"/>
        <v>14734.374999999998</v>
      </c>
    </row>
    <row r="145" spans="2:18" x14ac:dyDescent="0.55000000000000004">
      <c r="B145" s="126"/>
      <c r="C145" s="127"/>
      <c r="D145" s="123"/>
      <c r="E145" s="92" t="s">
        <v>172</v>
      </c>
      <c r="F145" s="90" t="s">
        <v>14</v>
      </c>
      <c r="G145" s="95">
        <v>0.5</v>
      </c>
      <c r="H145" s="118">
        <v>81750</v>
      </c>
      <c r="I145" s="118">
        <f t="shared" si="12"/>
        <v>94012.5</v>
      </c>
      <c r="J145" s="104"/>
      <c r="K145" s="105"/>
      <c r="L145" s="103"/>
      <c r="M145" s="103"/>
      <c r="N145" s="98">
        <f t="shared" si="13"/>
        <v>23503.125</v>
      </c>
      <c r="O145" s="94"/>
      <c r="P145" s="101">
        <f t="shared" si="14"/>
        <v>51250</v>
      </c>
      <c r="Q145" s="101">
        <f t="shared" si="15"/>
        <v>58937.499999999993</v>
      </c>
      <c r="R145" s="102">
        <f t="shared" si="16"/>
        <v>14734.374999999998</v>
      </c>
    </row>
    <row r="146" spans="2:18" ht="23.5" customHeight="1" x14ac:dyDescent="0.55000000000000004">
      <c r="B146" s="121" t="s">
        <v>173</v>
      </c>
      <c r="C146" s="127" t="s">
        <v>83</v>
      </c>
      <c r="D146" s="123" t="s">
        <v>84</v>
      </c>
      <c r="E146" s="92" t="s">
        <v>174</v>
      </c>
      <c r="F146" s="90" t="s">
        <v>26</v>
      </c>
      <c r="G146" s="95">
        <v>0.5</v>
      </c>
      <c r="H146" s="119">
        <v>51250</v>
      </c>
      <c r="I146" s="118">
        <f t="shared" si="12"/>
        <v>58937.499999999993</v>
      </c>
      <c r="J146" s="99" t="s">
        <v>12</v>
      </c>
      <c r="K146" s="100" t="s">
        <v>13</v>
      </c>
      <c r="L146" s="94"/>
      <c r="M146" s="94"/>
      <c r="N146" s="98">
        <f t="shared" si="13"/>
        <v>14734.374999999998</v>
      </c>
      <c r="O146" s="94"/>
      <c r="P146" s="101">
        <f t="shared" si="14"/>
        <v>51250</v>
      </c>
      <c r="Q146" s="101">
        <f t="shared" si="15"/>
        <v>58937.499999999993</v>
      </c>
      <c r="R146" s="102">
        <f t="shared" si="16"/>
        <v>14734.374999999998</v>
      </c>
    </row>
    <row r="147" spans="2:18" x14ac:dyDescent="0.55000000000000004">
      <c r="B147" s="121"/>
      <c r="C147" s="127"/>
      <c r="D147" s="123"/>
      <c r="E147" s="92" t="s">
        <v>175</v>
      </c>
      <c r="F147" s="90" t="s">
        <v>14</v>
      </c>
      <c r="G147" s="95">
        <v>0.5</v>
      </c>
      <c r="H147" s="119">
        <v>51250</v>
      </c>
      <c r="I147" s="118">
        <f t="shared" si="12"/>
        <v>58937.499999999993</v>
      </c>
      <c r="J147" s="99" t="s">
        <v>12</v>
      </c>
      <c r="K147" s="100" t="s">
        <v>13</v>
      </c>
      <c r="L147" s="94"/>
      <c r="M147" s="94"/>
      <c r="N147" s="98">
        <f t="shared" si="13"/>
        <v>14734.374999999998</v>
      </c>
      <c r="O147" s="94"/>
      <c r="P147" s="101">
        <f t="shared" si="14"/>
        <v>51250</v>
      </c>
      <c r="Q147" s="101">
        <f t="shared" si="15"/>
        <v>58937.499999999993</v>
      </c>
      <c r="R147" s="102">
        <f t="shared" si="16"/>
        <v>14734.374999999998</v>
      </c>
    </row>
    <row r="148" spans="2:18" x14ac:dyDescent="0.55000000000000004">
      <c r="B148" s="121"/>
      <c r="C148" s="122" t="s">
        <v>181</v>
      </c>
      <c r="D148" s="123" t="s">
        <v>84</v>
      </c>
      <c r="E148" s="92" t="s">
        <v>182</v>
      </c>
      <c r="F148" s="90" t="s">
        <v>26</v>
      </c>
      <c r="G148" s="95">
        <v>0.5</v>
      </c>
      <c r="H148" s="119">
        <v>51250</v>
      </c>
      <c r="I148" s="118">
        <f t="shared" si="12"/>
        <v>58937.499999999993</v>
      </c>
      <c r="J148" s="99" t="s">
        <v>12</v>
      </c>
      <c r="K148" s="100" t="s">
        <v>13</v>
      </c>
      <c r="L148" s="94"/>
      <c r="M148" s="94"/>
      <c r="N148" s="98">
        <f t="shared" si="13"/>
        <v>14734.374999999998</v>
      </c>
      <c r="O148" s="94"/>
      <c r="P148" s="101">
        <f t="shared" si="14"/>
        <v>51250</v>
      </c>
      <c r="Q148" s="101">
        <f t="shared" si="15"/>
        <v>58937.499999999993</v>
      </c>
      <c r="R148" s="102">
        <f t="shared" si="16"/>
        <v>14734.374999999998</v>
      </c>
    </row>
    <row r="149" spans="2:18" x14ac:dyDescent="0.55000000000000004">
      <c r="B149" s="121"/>
      <c r="C149" s="122"/>
      <c r="D149" s="123"/>
      <c r="E149" s="92" t="s">
        <v>183</v>
      </c>
      <c r="F149" s="90" t="s">
        <v>14</v>
      </c>
      <c r="G149" s="95">
        <v>0.5</v>
      </c>
      <c r="H149" s="119">
        <v>51250</v>
      </c>
      <c r="I149" s="118">
        <f t="shared" si="12"/>
        <v>58937.499999999993</v>
      </c>
      <c r="J149" s="99" t="s">
        <v>12</v>
      </c>
      <c r="K149" s="100" t="s">
        <v>13</v>
      </c>
      <c r="L149" s="94"/>
      <c r="M149" s="94"/>
      <c r="N149" s="98">
        <f t="shared" si="13"/>
        <v>14734.374999999998</v>
      </c>
      <c r="O149" s="94"/>
      <c r="P149" s="101">
        <f t="shared" si="14"/>
        <v>51250</v>
      </c>
      <c r="Q149" s="101">
        <f t="shared" si="15"/>
        <v>58937.499999999993</v>
      </c>
      <c r="R149" s="102">
        <f t="shared" si="16"/>
        <v>14734.374999999998</v>
      </c>
    </row>
    <row r="150" spans="2:18" x14ac:dyDescent="0.55000000000000004">
      <c r="B150" s="121"/>
      <c r="C150" s="127" t="s">
        <v>29</v>
      </c>
      <c r="D150" s="123" t="s">
        <v>92</v>
      </c>
      <c r="E150" s="92" t="s">
        <v>185</v>
      </c>
      <c r="F150" s="90" t="s">
        <v>11</v>
      </c>
      <c r="G150" s="95">
        <v>0.25</v>
      </c>
      <c r="H150" s="117">
        <v>117375</v>
      </c>
      <c r="I150" s="118">
        <f t="shared" si="12"/>
        <v>134981.25</v>
      </c>
      <c r="J150" s="99" t="s">
        <v>12</v>
      </c>
      <c r="K150" s="100" t="s">
        <v>13</v>
      </c>
      <c r="L150" s="94"/>
      <c r="M150" s="94"/>
      <c r="N150" s="98">
        <f t="shared" si="13"/>
        <v>33745.3125</v>
      </c>
      <c r="O150" s="94"/>
      <c r="P150" s="101"/>
      <c r="Q150" s="101"/>
      <c r="R150" s="102"/>
    </row>
    <row r="151" spans="2:18" x14ac:dyDescent="0.55000000000000004">
      <c r="B151" s="121"/>
      <c r="C151" s="127"/>
      <c r="D151" s="123"/>
      <c r="E151" s="92" t="s">
        <v>186</v>
      </c>
      <c r="F151" s="90" t="s">
        <v>14</v>
      </c>
      <c r="G151" s="95">
        <v>0.5</v>
      </c>
      <c r="H151" s="117">
        <v>78250</v>
      </c>
      <c r="I151" s="118">
        <f t="shared" si="12"/>
        <v>89987.5</v>
      </c>
      <c r="J151" s="99" t="s">
        <v>12</v>
      </c>
      <c r="K151" s="100" t="s">
        <v>13</v>
      </c>
      <c r="L151" s="94"/>
      <c r="M151" s="94"/>
      <c r="N151" s="98">
        <f t="shared" si="13"/>
        <v>22496.875</v>
      </c>
      <c r="O151" s="94"/>
      <c r="P151" s="101"/>
      <c r="Q151" s="101"/>
      <c r="R151" s="102"/>
    </row>
    <row r="152" spans="2:18" x14ac:dyDescent="0.55000000000000004">
      <c r="B152" s="121"/>
      <c r="C152" s="122" t="s">
        <v>187</v>
      </c>
      <c r="D152" s="123" t="s">
        <v>92</v>
      </c>
      <c r="E152" s="92" t="s">
        <v>188</v>
      </c>
      <c r="F152" s="90" t="s">
        <v>11</v>
      </c>
      <c r="G152" s="95">
        <v>0.25</v>
      </c>
      <c r="H152" s="117">
        <v>117375</v>
      </c>
      <c r="I152" s="118">
        <f t="shared" si="12"/>
        <v>134981.25</v>
      </c>
      <c r="J152" s="99" t="s">
        <v>12</v>
      </c>
      <c r="K152" s="100" t="s">
        <v>13</v>
      </c>
      <c r="L152" s="94"/>
      <c r="M152" s="94"/>
      <c r="N152" s="98">
        <f t="shared" si="13"/>
        <v>33745.3125</v>
      </c>
      <c r="O152" s="94"/>
      <c r="P152" s="101">
        <f t="shared" si="14"/>
        <v>51250</v>
      </c>
      <c r="Q152" s="101">
        <f t="shared" si="15"/>
        <v>58937.499999999993</v>
      </c>
      <c r="R152" s="102">
        <f t="shared" si="16"/>
        <v>14734.374999999998</v>
      </c>
    </row>
    <row r="153" spans="2:18" x14ac:dyDescent="0.55000000000000004">
      <c r="B153" s="121"/>
      <c r="C153" s="122"/>
      <c r="D153" s="123"/>
      <c r="E153" s="92" t="s">
        <v>189</v>
      </c>
      <c r="F153" s="90" t="s">
        <v>26</v>
      </c>
      <c r="G153" s="95">
        <v>0.5</v>
      </c>
      <c r="H153" s="119">
        <v>78250</v>
      </c>
      <c r="I153" s="118">
        <f t="shared" si="12"/>
        <v>89987.5</v>
      </c>
      <c r="J153" s="104"/>
      <c r="K153" s="105"/>
      <c r="L153" s="103"/>
      <c r="M153" s="103"/>
      <c r="N153" s="98">
        <f t="shared" si="13"/>
        <v>22496.875</v>
      </c>
      <c r="O153" s="94"/>
      <c r="P153" s="101">
        <f t="shared" si="14"/>
        <v>51250</v>
      </c>
      <c r="Q153" s="101">
        <f t="shared" si="15"/>
        <v>58937.499999999993</v>
      </c>
      <c r="R153" s="102">
        <f t="shared" si="16"/>
        <v>14734.374999999998</v>
      </c>
    </row>
    <row r="154" spans="2:18" x14ac:dyDescent="0.55000000000000004">
      <c r="B154" s="121"/>
      <c r="C154" s="122"/>
      <c r="D154" s="123"/>
      <c r="E154" s="92" t="s">
        <v>190</v>
      </c>
      <c r="F154" s="90" t="s">
        <v>14</v>
      </c>
      <c r="G154" s="95">
        <v>0.5</v>
      </c>
      <c r="H154" s="117">
        <v>78250</v>
      </c>
      <c r="I154" s="118">
        <f t="shared" si="12"/>
        <v>89987.5</v>
      </c>
      <c r="J154" s="99" t="s">
        <v>12</v>
      </c>
      <c r="K154" s="100" t="s">
        <v>13</v>
      </c>
      <c r="L154" s="94"/>
      <c r="M154" s="94"/>
      <c r="N154" s="98">
        <f t="shared" si="13"/>
        <v>22496.875</v>
      </c>
      <c r="O154" s="94"/>
      <c r="P154" s="101">
        <f t="shared" si="14"/>
        <v>51250</v>
      </c>
      <c r="Q154" s="101">
        <f t="shared" si="15"/>
        <v>58937.499999999993</v>
      </c>
      <c r="R154" s="102">
        <f t="shared" si="16"/>
        <v>14734.374999999998</v>
      </c>
    </row>
    <row r="155" spans="2:18" x14ac:dyDescent="0.55000000000000004">
      <c r="B155" s="121"/>
      <c r="C155" s="127" t="s">
        <v>34</v>
      </c>
      <c r="D155" s="123" t="s">
        <v>97</v>
      </c>
      <c r="E155" s="92" t="s">
        <v>191</v>
      </c>
      <c r="F155" s="90" t="s">
        <v>26</v>
      </c>
      <c r="G155" s="95">
        <v>0.5</v>
      </c>
      <c r="H155" s="117">
        <v>40750</v>
      </c>
      <c r="I155" s="118">
        <f t="shared" si="12"/>
        <v>46862.5</v>
      </c>
      <c r="J155" s="99" t="s">
        <v>12</v>
      </c>
      <c r="K155" s="100" t="s">
        <v>13</v>
      </c>
      <c r="L155" s="94"/>
      <c r="M155" s="94"/>
      <c r="N155" s="98">
        <f t="shared" si="13"/>
        <v>11715.625</v>
      </c>
      <c r="O155" s="94"/>
      <c r="P155" s="101"/>
      <c r="Q155" s="101"/>
      <c r="R155" s="102"/>
    </row>
    <row r="156" spans="2:18" x14ac:dyDescent="0.55000000000000004">
      <c r="B156" s="121"/>
      <c r="C156" s="127"/>
      <c r="D156" s="123"/>
      <c r="E156" s="92" t="s">
        <v>192</v>
      </c>
      <c r="F156" s="90" t="s">
        <v>14</v>
      </c>
      <c r="G156" s="95">
        <v>0.5</v>
      </c>
      <c r="H156" s="117">
        <v>40750</v>
      </c>
      <c r="I156" s="118">
        <f t="shared" si="12"/>
        <v>46862.5</v>
      </c>
      <c r="J156" s="99" t="s">
        <v>12</v>
      </c>
      <c r="K156" s="100" t="s">
        <v>13</v>
      </c>
      <c r="L156" s="94"/>
      <c r="M156" s="94"/>
      <c r="N156" s="98">
        <f t="shared" si="13"/>
        <v>11715.625</v>
      </c>
      <c r="O156" s="94"/>
      <c r="P156" s="101"/>
      <c r="Q156" s="101"/>
      <c r="R156" s="102"/>
    </row>
    <row r="157" spans="2:18" ht="30" customHeight="1" x14ac:dyDescent="0.55000000000000004">
      <c r="B157" s="121" t="s">
        <v>193</v>
      </c>
      <c r="C157" s="90" t="s">
        <v>100</v>
      </c>
      <c r="D157" s="91"/>
      <c r="E157" s="92" t="s">
        <v>194</v>
      </c>
      <c r="F157" s="90" t="s">
        <v>14</v>
      </c>
      <c r="G157" s="95">
        <v>0.5</v>
      </c>
      <c r="H157" s="117">
        <v>45000</v>
      </c>
      <c r="I157" s="118">
        <f t="shared" si="12"/>
        <v>51749.999999999993</v>
      </c>
      <c r="J157" s="99"/>
      <c r="K157" s="100"/>
      <c r="L157" s="94"/>
      <c r="M157" s="94"/>
      <c r="N157" s="98">
        <f t="shared" si="13"/>
        <v>12937.499999999998</v>
      </c>
      <c r="O157" s="94"/>
      <c r="P157" s="101">
        <f t="shared" si="14"/>
        <v>45000</v>
      </c>
      <c r="Q157" s="101">
        <f t="shared" si="15"/>
        <v>51749.999999999993</v>
      </c>
      <c r="R157" s="102">
        <f t="shared" si="16"/>
        <v>12937.499999999998</v>
      </c>
    </row>
    <row r="158" spans="2:18" x14ac:dyDescent="0.55000000000000004">
      <c r="B158" s="121"/>
      <c r="C158" s="127" t="s">
        <v>102</v>
      </c>
      <c r="D158" s="123" t="s">
        <v>92</v>
      </c>
      <c r="E158" s="84" t="s">
        <v>195</v>
      </c>
      <c r="F158" s="90" t="s">
        <v>26</v>
      </c>
      <c r="G158" s="95">
        <v>0.5</v>
      </c>
      <c r="H158" s="117">
        <v>45000</v>
      </c>
      <c r="I158" s="118">
        <f t="shared" si="12"/>
        <v>51749.999999999993</v>
      </c>
      <c r="J158" s="99"/>
      <c r="K158" s="100"/>
      <c r="L158" s="94"/>
      <c r="M158" s="94"/>
      <c r="N158" s="98">
        <f t="shared" si="13"/>
        <v>12937.499999999998</v>
      </c>
      <c r="O158" s="94"/>
      <c r="P158" s="101">
        <f t="shared" si="14"/>
        <v>45000</v>
      </c>
      <c r="Q158" s="101">
        <f t="shared" si="15"/>
        <v>51749.999999999993</v>
      </c>
      <c r="R158" s="102">
        <f t="shared" si="16"/>
        <v>12937.499999999998</v>
      </c>
    </row>
    <row r="159" spans="2:18" x14ac:dyDescent="0.55000000000000004">
      <c r="B159" s="121"/>
      <c r="C159" s="127"/>
      <c r="D159" s="123"/>
      <c r="E159" s="92" t="s">
        <v>196</v>
      </c>
      <c r="F159" s="90" t="s">
        <v>14</v>
      </c>
      <c r="G159" s="95">
        <v>0.5</v>
      </c>
      <c r="H159" s="117">
        <v>45000</v>
      </c>
      <c r="I159" s="118">
        <f t="shared" si="12"/>
        <v>51749.999999999993</v>
      </c>
      <c r="J159" s="99"/>
      <c r="K159" s="100"/>
      <c r="L159" s="94"/>
      <c r="M159" s="94"/>
      <c r="N159" s="98">
        <f t="shared" si="13"/>
        <v>12937.499999999998</v>
      </c>
      <c r="O159" s="94"/>
      <c r="P159" s="101">
        <f t="shared" si="14"/>
        <v>45000</v>
      </c>
      <c r="Q159" s="101">
        <f t="shared" si="15"/>
        <v>51749.999999999993</v>
      </c>
      <c r="R159" s="102">
        <f t="shared" si="16"/>
        <v>12937.499999999998</v>
      </c>
    </row>
    <row r="160" spans="2:18" x14ac:dyDescent="0.55000000000000004">
      <c r="B160" s="121"/>
      <c r="C160" s="127" t="s">
        <v>38</v>
      </c>
      <c r="D160" s="123" t="s">
        <v>92</v>
      </c>
      <c r="E160" s="92" t="s">
        <v>632</v>
      </c>
      <c r="F160" s="90" t="s">
        <v>26</v>
      </c>
      <c r="G160" s="95">
        <v>0.5</v>
      </c>
      <c r="H160" s="119">
        <v>45000</v>
      </c>
      <c r="I160" s="118">
        <f t="shared" si="12"/>
        <v>51749.999999999993</v>
      </c>
      <c r="J160" s="99"/>
      <c r="K160" s="100"/>
      <c r="L160" s="94"/>
      <c r="M160" s="94"/>
      <c r="N160" s="98">
        <f t="shared" si="13"/>
        <v>12937.499999999998</v>
      </c>
      <c r="O160" s="94"/>
      <c r="P160" s="101"/>
      <c r="Q160" s="101"/>
      <c r="R160" s="102"/>
    </row>
    <row r="161" spans="2:18" x14ac:dyDescent="0.55000000000000004">
      <c r="B161" s="121"/>
      <c r="C161" s="127"/>
      <c r="D161" s="123"/>
      <c r="E161" s="92" t="s">
        <v>199</v>
      </c>
      <c r="F161" s="90" t="s">
        <v>14</v>
      </c>
      <c r="G161" s="95">
        <v>0.5</v>
      </c>
      <c r="H161" s="119">
        <v>45000</v>
      </c>
      <c r="I161" s="118">
        <f t="shared" si="12"/>
        <v>51749.999999999993</v>
      </c>
      <c r="J161" s="99"/>
      <c r="K161" s="100"/>
      <c r="L161" s="94"/>
      <c r="M161" s="94"/>
      <c r="N161" s="98">
        <f t="shared" si="13"/>
        <v>12937.499999999998</v>
      </c>
      <c r="O161" s="94"/>
      <c r="P161" s="101"/>
      <c r="Q161" s="101"/>
      <c r="R161" s="102"/>
    </row>
    <row r="162" spans="2:18" x14ac:dyDescent="0.55000000000000004">
      <c r="B162" s="121"/>
      <c r="C162" s="127" t="s">
        <v>41</v>
      </c>
      <c r="D162" s="123" t="s">
        <v>92</v>
      </c>
      <c r="E162" s="92" t="s">
        <v>200</v>
      </c>
      <c r="F162" s="90" t="s">
        <v>26</v>
      </c>
      <c r="G162" s="95">
        <v>0.5</v>
      </c>
      <c r="H162" s="119">
        <v>45000</v>
      </c>
      <c r="I162" s="118">
        <f t="shared" si="12"/>
        <v>51749.999999999993</v>
      </c>
      <c r="J162" s="99"/>
      <c r="K162" s="100"/>
      <c r="L162" s="94"/>
      <c r="M162" s="94"/>
      <c r="N162" s="98">
        <f t="shared" si="13"/>
        <v>12937.499999999998</v>
      </c>
      <c r="O162" s="94"/>
      <c r="P162" s="101"/>
      <c r="Q162" s="101"/>
      <c r="R162" s="102"/>
    </row>
    <row r="163" spans="2:18" x14ac:dyDescent="0.55000000000000004">
      <c r="B163" s="121"/>
      <c r="C163" s="127"/>
      <c r="D163" s="123"/>
      <c r="E163" s="92" t="s">
        <v>201</v>
      </c>
      <c r="F163" s="90" t="s">
        <v>14</v>
      </c>
      <c r="G163" s="95">
        <v>0.5</v>
      </c>
      <c r="H163" s="119">
        <v>45000</v>
      </c>
      <c r="I163" s="118">
        <f t="shared" si="12"/>
        <v>51749.999999999993</v>
      </c>
      <c r="J163" s="99"/>
      <c r="K163" s="100"/>
      <c r="L163" s="94"/>
      <c r="M163" s="94"/>
      <c r="N163" s="98">
        <f t="shared" si="13"/>
        <v>12937.499999999998</v>
      </c>
      <c r="O163" s="94"/>
      <c r="P163" s="101"/>
      <c r="Q163" s="101"/>
      <c r="R163" s="102"/>
    </row>
    <row r="164" spans="2:18" x14ac:dyDescent="0.55000000000000004">
      <c r="B164" s="121"/>
      <c r="C164" s="127" t="s">
        <v>112</v>
      </c>
      <c r="D164" s="123" t="s">
        <v>92</v>
      </c>
      <c r="E164" s="92" t="s">
        <v>633</v>
      </c>
      <c r="F164" s="90" t="s">
        <v>26</v>
      </c>
      <c r="G164" s="95">
        <v>0.5</v>
      </c>
      <c r="H164" s="119">
        <v>45000</v>
      </c>
      <c r="I164" s="118">
        <f t="shared" si="12"/>
        <v>51749.999999999993</v>
      </c>
      <c r="J164" s="99"/>
      <c r="K164" s="100"/>
      <c r="L164" s="94"/>
      <c r="M164" s="94"/>
      <c r="N164" s="98">
        <f t="shared" si="13"/>
        <v>12937.499999999998</v>
      </c>
      <c r="O164" s="94"/>
      <c r="P164" s="101">
        <f t="shared" si="14"/>
        <v>45000</v>
      </c>
      <c r="Q164" s="101">
        <f t="shared" si="15"/>
        <v>51749.999999999993</v>
      </c>
      <c r="R164" s="102">
        <f t="shared" si="16"/>
        <v>12937.499999999998</v>
      </c>
    </row>
    <row r="165" spans="2:18" x14ac:dyDescent="0.55000000000000004">
      <c r="B165" s="121"/>
      <c r="C165" s="127"/>
      <c r="D165" s="123"/>
      <c r="E165" s="92" t="s">
        <v>202</v>
      </c>
      <c r="F165" s="90" t="s">
        <v>14</v>
      </c>
      <c r="G165" s="95">
        <v>0.5</v>
      </c>
      <c r="H165" s="119">
        <v>45000</v>
      </c>
      <c r="I165" s="118">
        <f t="shared" si="12"/>
        <v>51749.999999999993</v>
      </c>
      <c r="J165" s="99"/>
      <c r="K165" s="100"/>
      <c r="L165" s="94"/>
      <c r="M165" s="94"/>
      <c r="N165" s="98">
        <f t="shared" si="13"/>
        <v>12937.499999999998</v>
      </c>
      <c r="O165" s="94"/>
      <c r="P165" s="101">
        <f t="shared" si="14"/>
        <v>45000</v>
      </c>
      <c r="Q165" s="101">
        <f t="shared" si="15"/>
        <v>51749.999999999993</v>
      </c>
      <c r="R165" s="102">
        <f t="shared" si="16"/>
        <v>12937.499999999998</v>
      </c>
    </row>
    <row r="166" spans="2:18" x14ac:dyDescent="0.55000000000000004">
      <c r="B166" s="121"/>
      <c r="C166" s="127" t="s">
        <v>115</v>
      </c>
      <c r="D166" s="123" t="s">
        <v>92</v>
      </c>
      <c r="E166" s="92" t="s">
        <v>203</v>
      </c>
      <c r="F166" s="90" t="s">
        <v>26</v>
      </c>
      <c r="G166" s="95">
        <v>0.5</v>
      </c>
      <c r="H166" s="119">
        <v>45000</v>
      </c>
      <c r="I166" s="118">
        <f t="shared" si="12"/>
        <v>51749.999999999993</v>
      </c>
      <c r="J166" s="99"/>
      <c r="K166" s="100"/>
      <c r="L166" s="94"/>
      <c r="M166" s="94"/>
      <c r="N166" s="98">
        <f t="shared" si="13"/>
        <v>12937.499999999998</v>
      </c>
      <c r="O166" s="94"/>
      <c r="P166" s="101">
        <f t="shared" si="14"/>
        <v>45000</v>
      </c>
      <c r="Q166" s="101">
        <f t="shared" si="15"/>
        <v>51749.999999999993</v>
      </c>
      <c r="R166" s="102">
        <f t="shared" si="16"/>
        <v>12937.499999999998</v>
      </c>
    </row>
    <row r="167" spans="2:18" x14ac:dyDescent="0.55000000000000004">
      <c r="B167" s="121"/>
      <c r="C167" s="127"/>
      <c r="D167" s="123"/>
      <c r="E167" s="92" t="s">
        <v>204</v>
      </c>
      <c r="F167" s="90" t="s">
        <v>14</v>
      </c>
      <c r="G167" s="95">
        <v>0.5</v>
      </c>
      <c r="H167" s="119">
        <v>45000</v>
      </c>
      <c r="I167" s="118">
        <f t="shared" si="12"/>
        <v>51749.999999999993</v>
      </c>
      <c r="J167" s="99"/>
      <c r="K167" s="100"/>
      <c r="L167" s="94"/>
      <c r="M167" s="94"/>
      <c r="N167" s="98">
        <f t="shared" si="13"/>
        <v>12937.499999999998</v>
      </c>
      <c r="O167" s="94"/>
      <c r="P167" s="101">
        <f t="shared" si="14"/>
        <v>45000</v>
      </c>
      <c r="Q167" s="101">
        <f t="shared" si="15"/>
        <v>51749.999999999993</v>
      </c>
      <c r="R167" s="102">
        <f t="shared" si="16"/>
        <v>12937.499999999998</v>
      </c>
    </row>
    <row r="168" spans="2:18" x14ac:dyDescent="0.55000000000000004">
      <c r="B168" s="121"/>
      <c r="C168" s="127" t="s">
        <v>124</v>
      </c>
      <c r="D168" s="123" t="s">
        <v>92</v>
      </c>
      <c r="E168" s="92" t="s">
        <v>209</v>
      </c>
      <c r="F168" s="90" t="s">
        <v>26</v>
      </c>
      <c r="G168" s="95">
        <v>0.5</v>
      </c>
      <c r="H168" s="119">
        <v>50250</v>
      </c>
      <c r="I168" s="118">
        <f t="shared" si="12"/>
        <v>57787.499999999993</v>
      </c>
      <c r="J168" s="99"/>
      <c r="K168" s="100"/>
      <c r="L168" s="94"/>
      <c r="M168" s="94"/>
      <c r="N168" s="98">
        <f t="shared" si="13"/>
        <v>14446.874999999998</v>
      </c>
      <c r="O168" s="94"/>
      <c r="P168" s="101">
        <f t="shared" si="14"/>
        <v>50250</v>
      </c>
      <c r="Q168" s="101">
        <f t="shared" si="15"/>
        <v>57787.499999999993</v>
      </c>
      <c r="R168" s="102">
        <f t="shared" si="16"/>
        <v>14446.874999999998</v>
      </c>
    </row>
    <row r="169" spans="2:18" x14ac:dyDescent="0.55000000000000004">
      <c r="B169" s="121"/>
      <c r="C169" s="127"/>
      <c r="D169" s="123"/>
      <c r="E169" s="92" t="s">
        <v>210</v>
      </c>
      <c r="F169" s="90" t="s">
        <v>14</v>
      </c>
      <c r="G169" s="95">
        <v>0.5</v>
      </c>
      <c r="H169" s="119">
        <v>50250</v>
      </c>
      <c r="I169" s="118">
        <f t="shared" si="12"/>
        <v>57787.499999999993</v>
      </c>
      <c r="J169" s="99"/>
      <c r="K169" s="100"/>
      <c r="L169" s="94"/>
      <c r="M169" s="94"/>
      <c r="N169" s="98">
        <f t="shared" si="13"/>
        <v>14446.874999999998</v>
      </c>
      <c r="O169" s="94"/>
      <c r="P169" s="101">
        <f t="shared" si="14"/>
        <v>50250</v>
      </c>
      <c r="Q169" s="101">
        <f t="shared" si="15"/>
        <v>57787.499999999993</v>
      </c>
      <c r="R169" s="102">
        <f t="shared" si="16"/>
        <v>14446.874999999998</v>
      </c>
    </row>
    <row r="170" spans="2:18" x14ac:dyDescent="0.55000000000000004">
      <c r="B170" s="121" t="s">
        <v>409</v>
      </c>
      <c r="C170" s="127" t="s">
        <v>105</v>
      </c>
      <c r="D170" s="123" t="s">
        <v>97</v>
      </c>
      <c r="E170" s="92" t="s">
        <v>197</v>
      </c>
      <c r="F170" s="90" t="s">
        <v>26</v>
      </c>
      <c r="G170" s="95">
        <v>0.5</v>
      </c>
      <c r="H170" s="119">
        <v>40750</v>
      </c>
      <c r="I170" s="118">
        <f t="shared" si="12"/>
        <v>46862.5</v>
      </c>
      <c r="J170" s="112"/>
      <c r="K170" s="112"/>
      <c r="L170" s="112"/>
      <c r="M170" s="112"/>
      <c r="N170" s="98">
        <f t="shared" si="13"/>
        <v>11715.625</v>
      </c>
      <c r="O170" s="112"/>
      <c r="P170" s="101"/>
      <c r="Q170" s="101"/>
      <c r="R170" s="102"/>
    </row>
    <row r="171" spans="2:18" x14ac:dyDescent="0.55000000000000004">
      <c r="B171" s="121"/>
      <c r="C171" s="127"/>
      <c r="D171" s="123"/>
      <c r="E171" s="92" t="s">
        <v>198</v>
      </c>
      <c r="F171" s="90" t="s">
        <v>14</v>
      </c>
      <c r="G171" s="95">
        <v>0.5</v>
      </c>
      <c r="H171" s="119">
        <v>40750</v>
      </c>
      <c r="I171" s="118">
        <f t="shared" si="12"/>
        <v>46862.5</v>
      </c>
      <c r="J171" s="112"/>
      <c r="K171" s="112"/>
      <c r="L171" s="112"/>
      <c r="M171" s="112"/>
      <c r="N171" s="98">
        <f t="shared" si="13"/>
        <v>11715.625</v>
      </c>
      <c r="O171" s="112"/>
      <c r="P171" s="101"/>
      <c r="Q171" s="101"/>
      <c r="R171" s="102"/>
    </row>
    <row r="172" spans="2:18" x14ac:dyDescent="0.55000000000000004">
      <c r="B172" s="121"/>
      <c r="C172" s="127" t="s">
        <v>118</v>
      </c>
      <c r="D172" s="123" t="s">
        <v>97</v>
      </c>
      <c r="E172" s="92" t="s">
        <v>205</v>
      </c>
      <c r="F172" s="90" t="s">
        <v>26</v>
      </c>
      <c r="G172" s="95">
        <v>0.5</v>
      </c>
      <c r="H172" s="119">
        <v>42750</v>
      </c>
      <c r="I172" s="118">
        <f t="shared" si="12"/>
        <v>49162.499999999993</v>
      </c>
      <c r="J172" s="112"/>
      <c r="K172" s="112"/>
      <c r="L172" s="112"/>
      <c r="M172" s="112"/>
      <c r="N172" s="98">
        <f t="shared" si="13"/>
        <v>12290.624999999998</v>
      </c>
      <c r="O172" s="112"/>
      <c r="P172" s="101">
        <f t="shared" si="14"/>
        <v>42750</v>
      </c>
      <c r="Q172" s="101">
        <f t="shared" si="15"/>
        <v>49162.499999999993</v>
      </c>
      <c r="R172" s="102">
        <f t="shared" si="16"/>
        <v>12290.624999999998</v>
      </c>
    </row>
    <row r="173" spans="2:18" x14ac:dyDescent="0.55000000000000004">
      <c r="B173" s="121"/>
      <c r="C173" s="127"/>
      <c r="D173" s="123"/>
      <c r="E173" s="92" t="s">
        <v>206</v>
      </c>
      <c r="F173" s="90" t="s">
        <v>14</v>
      </c>
      <c r="G173" s="95">
        <v>0.5</v>
      </c>
      <c r="H173" s="119">
        <v>42750</v>
      </c>
      <c r="I173" s="118">
        <f t="shared" si="12"/>
        <v>49162.499999999993</v>
      </c>
      <c r="J173" s="112"/>
      <c r="K173" s="112"/>
      <c r="L173" s="112"/>
      <c r="M173" s="112"/>
      <c r="N173" s="98">
        <f t="shared" si="13"/>
        <v>12290.624999999998</v>
      </c>
      <c r="O173" s="112"/>
      <c r="P173" s="101">
        <f t="shared" si="14"/>
        <v>42750</v>
      </c>
      <c r="Q173" s="101">
        <f t="shared" si="15"/>
        <v>49162.499999999993</v>
      </c>
      <c r="R173" s="102">
        <f t="shared" si="16"/>
        <v>12290.624999999998</v>
      </c>
    </row>
    <row r="174" spans="2:18" x14ac:dyDescent="0.55000000000000004">
      <c r="B174" s="121"/>
      <c r="C174" s="127" t="s">
        <v>121</v>
      </c>
      <c r="D174" s="123" t="s">
        <v>97</v>
      </c>
      <c r="E174" s="92" t="s">
        <v>207</v>
      </c>
      <c r="F174" s="90" t="s">
        <v>26</v>
      </c>
      <c r="G174" s="95">
        <v>0.5</v>
      </c>
      <c r="H174" s="119">
        <v>40750</v>
      </c>
      <c r="I174" s="118">
        <f t="shared" si="12"/>
        <v>46862.5</v>
      </c>
      <c r="J174" s="112"/>
      <c r="K174" s="112"/>
      <c r="L174" s="112"/>
      <c r="M174" s="112"/>
      <c r="N174" s="98">
        <f t="shared" si="13"/>
        <v>11715.625</v>
      </c>
      <c r="O174" s="112"/>
      <c r="P174" s="101">
        <f t="shared" si="14"/>
        <v>40750</v>
      </c>
      <c r="Q174" s="101">
        <f t="shared" si="15"/>
        <v>46862.5</v>
      </c>
      <c r="R174" s="102">
        <f t="shared" si="16"/>
        <v>11715.625</v>
      </c>
    </row>
    <row r="175" spans="2:18" x14ac:dyDescent="0.55000000000000004">
      <c r="B175" s="121"/>
      <c r="C175" s="127"/>
      <c r="D175" s="123"/>
      <c r="E175" s="92" t="s">
        <v>208</v>
      </c>
      <c r="F175" s="90" t="s">
        <v>14</v>
      </c>
      <c r="G175" s="95">
        <v>0.5</v>
      </c>
      <c r="H175" s="119">
        <v>40750</v>
      </c>
      <c r="I175" s="118">
        <f t="shared" si="12"/>
        <v>46862.5</v>
      </c>
      <c r="J175" s="112"/>
      <c r="K175" s="112"/>
      <c r="L175" s="112"/>
      <c r="M175" s="112"/>
      <c r="N175" s="98">
        <f t="shared" si="13"/>
        <v>11715.625</v>
      </c>
      <c r="O175" s="112"/>
      <c r="P175" s="101">
        <f t="shared" si="14"/>
        <v>40750</v>
      </c>
      <c r="Q175" s="101">
        <f t="shared" si="15"/>
        <v>46862.5</v>
      </c>
      <c r="R175" s="102">
        <f t="shared" si="16"/>
        <v>11715.625</v>
      </c>
    </row>
    <row r="176" spans="2:18" ht="23.5" customHeight="1" x14ac:dyDescent="0.55000000000000004">
      <c r="B176" s="121" t="s">
        <v>211</v>
      </c>
      <c r="C176" s="122" t="s">
        <v>212</v>
      </c>
      <c r="D176" s="123" t="s">
        <v>75</v>
      </c>
      <c r="E176" s="92" t="s">
        <v>213</v>
      </c>
      <c r="F176" s="90" t="s">
        <v>11</v>
      </c>
      <c r="G176" s="95">
        <v>0.25</v>
      </c>
      <c r="H176" s="119">
        <v>88125</v>
      </c>
      <c r="I176" s="118">
        <f t="shared" si="12"/>
        <v>101343.74999999999</v>
      </c>
      <c r="J176" s="104"/>
      <c r="K176" s="105"/>
      <c r="L176" s="103"/>
      <c r="M176" s="103"/>
      <c r="N176" s="98">
        <f t="shared" si="13"/>
        <v>25335.937499999996</v>
      </c>
      <c r="O176" s="94"/>
      <c r="P176" s="101">
        <f t="shared" si="14"/>
        <v>51250</v>
      </c>
      <c r="Q176" s="101">
        <f t="shared" si="15"/>
        <v>58937.499999999993</v>
      </c>
      <c r="R176" s="102">
        <f t="shared" si="16"/>
        <v>14734.374999999998</v>
      </c>
    </row>
    <row r="177" spans="2:18" x14ac:dyDescent="0.55000000000000004">
      <c r="B177" s="121"/>
      <c r="C177" s="122"/>
      <c r="D177" s="123"/>
      <c r="E177" s="92" t="s">
        <v>214</v>
      </c>
      <c r="F177" s="90" t="s">
        <v>26</v>
      </c>
      <c r="G177" s="95">
        <v>0.5</v>
      </c>
      <c r="H177" s="119">
        <v>58750</v>
      </c>
      <c r="I177" s="118">
        <f t="shared" si="12"/>
        <v>67562.5</v>
      </c>
      <c r="J177" s="112"/>
      <c r="K177" s="112"/>
      <c r="L177" s="112"/>
      <c r="M177" s="112"/>
      <c r="N177" s="98">
        <f t="shared" si="13"/>
        <v>16890.625</v>
      </c>
      <c r="O177" s="112"/>
      <c r="P177" s="101">
        <f t="shared" si="14"/>
        <v>51250</v>
      </c>
      <c r="Q177" s="101">
        <f t="shared" si="15"/>
        <v>58937.499999999993</v>
      </c>
      <c r="R177" s="102">
        <f t="shared" si="16"/>
        <v>14734.374999999998</v>
      </c>
    </row>
    <row r="178" spans="2:18" x14ac:dyDescent="0.55000000000000004">
      <c r="B178" s="121"/>
      <c r="C178" s="122"/>
      <c r="D178" s="123"/>
      <c r="E178" s="92" t="s">
        <v>215</v>
      </c>
      <c r="F178" s="90" t="s">
        <v>14</v>
      </c>
      <c r="G178" s="95">
        <v>0.5</v>
      </c>
      <c r="H178" s="119">
        <v>58750</v>
      </c>
      <c r="I178" s="118">
        <f t="shared" si="12"/>
        <v>67562.5</v>
      </c>
      <c r="J178" s="112"/>
      <c r="K178" s="112"/>
      <c r="L178" s="112"/>
      <c r="M178" s="112"/>
      <c r="N178" s="98">
        <f t="shared" si="13"/>
        <v>16890.625</v>
      </c>
      <c r="O178" s="112"/>
      <c r="P178" s="101">
        <f t="shared" si="14"/>
        <v>51250</v>
      </c>
      <c r="Q178" s="101">
        <f t="shared" si="15"/>
        <v>58937.499999999993</v>
      </c>
      <c r="R178" s="102">
        <f t="shared" si="16"/>
        <v>14734.374999999998</v>
      </c>
    </row>
    <row r="179" spans="2:18" x14ac:dyDescent="0.55000000000000004">
      <c r="B179" s="121"/>
      <c r="C179" s="122" t="s">
        <v>216</v>
      </c>
      <c r="D179" s="123" t="s">
        <v>97</v>
      </c>
      <c r="E179" s="92" t="s">
        <v>217</v>
      </c>
      <c r="F179" s="90" t="s">
        <v>11</v>
      </c>
      <c r="G179" s="95">
        <v>0.25</v>
      </c>
      <c r="H179" s="119">
        <v>88125</v>
      </c>
      <c r="I179" s="118">
        <f t="shared" si="12"/>
        <v>101343.74999999999</v>
      </c>
      <c r="J179" s="99"/>
      <c r="K179" s="100"/>
      <c r="L179" s="94"/>
      <c r="M179" s="94"/>
      <c r="N179" s="98">
        <f t="shared" si="13"/>
        <v>25335.937499999996</v>
      </c>
      <c r="O179" s="94"/>
      <c r="P179" s="101"/>
      <c r="Q179" s="101"/>
      <c r="R179" s="102"/>
    </row>
    <row r="180" spans="2:18" x14ac:dyDescent="0.55000000000000004">
      <c r="B180" s="121"/>
      <c r="C180" s="122"/>
      <c r="D180" s="123"/>
      <c r="E180" s="92" t="s">
        <v>218</v>
      </c>
      <c r="F180" s="90" t="s">
        <v>26</v>
      </c>
      <c r="G180" s="95">
        <v>0.5</v>
      </c>
      <c r="H180" s="119">
        <v>58750</v>
      </c>
      <c r="I180" s="118">
        <f t="shared" si="12"/>
        <v>67562.5</v>
      </c>
      <c r="J180" s="112"/>
      <c r="K180" s="112"/>
      <c r="L180" s="112"/>
      <c r="M180" s="112"/>
      <c r="N180" s="98">
        <f t="shared" si="13"/>
        <v>16890.625</v>
      </c>
      <c r="O180" s="112"/>
      <c r="P180" s="101"/>
      <c r="Q180" s="101"/>
      <c r="R180" s="102"/>
    </row>
    <row r="181" spans="2:18" x14ac:dyDescent="0.55000000000000004">
      <c r="B181" s="121"/>
      <c r="C181" s="122"/>
      <c r="D181" s="123"/>
      <c r="E181" s="92" t="s">
        <v>219</v>
      </c>
      <c r="F181" s="90" t="s">
        <v>14</v>
      </c>
      <c r="G181" s="95">
        <v>0.5</v>
      </c>
      <c r="H181" s="119">
        <v>58750</v>
      </c>
      <c r="I181" s="118">
        <f t="shared" si="12"/>
        <v>67562.5</v>
      </c>
      <c r="J181" s="112"/>
      <c r="K181" s="112"/>
      <c r="L181" s="112"/>
      <c r="M181" s="112"/>
      <c r="N181" s="98">
        <f t="shared" si="13"/>
        <v>16890.625</v>
      </c>
      <c r="O181" s="112"/>
      <c r="P181" s="101"/>
      <c r="Q181" s="101"/>
      <c r="R181" s="102"/>
    </row>
    <row r="182" spans="2:18" x14ac:dyDescent="0.55000000000000004">
      <c r="B182" s="121"/>
      <c r="C182" s="127" t="s">
        <v>47</v>
      </c>
      <c r="D182" s="123" t="s">
        <v>92</v>
      </c>
      <c r="E182" s="92" t="s">
        <v>220</v>
      </c>
      <c r="F182" s="90" t="s">
        <v>11</v>
      </c>
      <c r="G182" s="95">
        <v>0.25</v>
      </c>
      <c r="H182" s="119">
        <v>90375</v>
      </c>
      <c r="I182" s="118">
        <f t="shared" si="12"/>
        <v>103931.24999999999</v>
      </c>
      <c r="J182" s="104"/>
      <c r="K182" s="105"/>
      <c r="L182" s="103"/>
      <c r="M182" s="103"/>
      <c r="N182" s="98">
        <f t="shared" si="13"/>
        <v>25982.812499999996</v>
      </c>
      <c r="O182" s="94"/>
      <c r="P182" s="101"/>
      <c r="Q182" s="101"/>
      <c r="R182" s="102"/>
    </row>
    <row r="183" spans="2:18" x14ac:dyDescent="0.55000000000000004">
      <c r="B183" s="121"/>
      <c r="C183" s="127"/>
      <c r="D183" s="123"/>
      <c r="E183" s="92" t="s">
        <v>221</v>
      </c>
      <c r="F183" s="90" t="s">
        <v>26</v>
      </c>
      <c r="G183" s="95">
        <v>0.5</v>
      </c>
      <c r="H183" s="119">
        <v>60250</v>
      </c>
      <c r="I183" s="118">
        <f t="shared" si="12"/>
        <v>69287.5</v>
      </c>
      <c r="J183" s="112"/>
      <c r="K183" s="112"/>
      <c r="L183" s="112"/>
      <c r="M183" s="112"/>
      <c r="N183" s="98">
        <f t="shared" si="13"/>
        <v>17321.875</v>
      </c>
      <c r="O183" s="112"/>
      <c r="P183" s="101"/>
      <c r="Q183" s="101"/>
      <c r="R183" s="102"/>
    </row>
    <row r="184" spans="2:18" x14ac:dyDescent="0.55000000000000004">
      <c r="B184" s="121"/>
      <c r="C184" s="127"/>
      <c r="D184" s="123"/>
      <c r="E184" s="92" t="s">
        <v>222</v>
      </c>
      <c r="F184" s="90" t="s">
        <v>14</v>
      </c>
      <c r="G184" s="95">
        <v>0.5</v>
      </c>
      <c r="H184" s="119">
        <v>60250</v>
      </c>
      <c r="I184" s="118">
        <f t="shared" si="12"/>
        <v>69287.5</v>
      </c>
      <c r="J184" s="112"/>
      <c r="K184" s="112"/>
      <c r="L184" s="112"/>
      <c r="M184" s="112"/>
      <c r="N184" s="98">
        <f t="shared" si="13"/>
        <v>17321.875</v>
      </c>
      <c r="O184" s="112"/>
      <c r="P184" s="101"/>
      <c r="Q184" s="101"/>
      <c r="R184" s="102"/>
    </row>
    <row r="185" spans="2:18" x14ac:dyDescent="0.55000000000000004">
      <c r="B185" s="121"/>
      <c r="C185" s="127" t="s">
        <v>134</v>
      </c>
      <c r="D185" s="123" t="s">
        <v>75</v>
      </c>
      <c r="E185" s="92" t="s">
        <v>223</v>
      </c>
      <c r="F185" s="90" t="s">
        <v>26</v>
      </c>
      <c r="G185" s="95">
        <v>0.5</v>
      </c>
      <c r="H185" s="119">
        <v>58750</v>
      </c>
      <c r="I185" s="118">
        <f t="shared" si="12"/>
        <v>67562.5</v>
      </c>
      <c r="J185" s="112"/>
      <c r="K185" s="112"/>
      <c r="L185" s="112"/>
      <c r="M185" s="112"/>
      <c r="N185" s="98">
        <f t="shared" si="13"/>
        <v>16890.625</v>
      </c>
      <c r="O185" s="112"/>
      <c r="P185" s="101">
        <f t="shared" si="14"/>
        <v>51250</v>
      </c>
      <c r="Q185" s="101">
        <f t="shared" si="15"/>
        <v>58937.499999999993</v>
      </c>
      <c r="R185" s="102">
        <f t="shared" si="16"/>
        <v>14734.374999999998</v>
      </c>
    </row>
    <row r="186" spans="2:18" x14ac:dyDescent="0.55000000000000004">
      <c r="B186" s="121"/>
      <c r="C186" s="127"/>
      <c r="D186" s="123"/>
      <c r="E186" s="92" t="s">
        <v>224</v>
      </c>
      <c r="F186" s="90" t="s">
        <v>14</v>
      </c>
      <c r="G186" s="95">
        <v>0.5</v>
      </c>
      <c r="H186" s="119">
        <v>58750</v>
      </c>
      <c r="I186" s="118">
        <f t="shared" si="12"/>
        <v>67562.5</v>
      </c>
      <c r="J186" s="112"/>
      <c r="K186" s="112"/>
      <c r="L186" s="112"/>
      <c r="M186" s="112"/>
      <c r="N186" s="98">
        <f t="shared" si="13"/>
        <v>16890.625</v>
      </c>
      <c r="O186" s="112"/>
      <c r="P186" s="101">
        <f t="shared" si="14"/>
        <v>51250</v>
      </c>
      <c r="Q186" s="101">
        <f t="shared" si="15"/>
        <v>58937.499999999993</v>
      </c>
      <c r="R186" s="102">
        <f t="shared" si="16"/>
        <v>14734.374999999998</v>
      </c>
    </row>
    <row r="187" spans="2:18" ht="23.5" customHeight="1" x14ac:dyDescent="0.55000000000000004">
      <c r="B187" s="121" t="s">
        <v>136</v>
      </c>
      <c r="C187" s="127" t="s">
        <v>137</v>
      </c>
      <c r="D187" s="123" t="s">
        <v>75</v>
      </c>
      <c r="E187" s="92" t="s">
        <v>225</v>
      </c>
      <c r="F187" s="90" t="s">
        <v>26</v>
      </c>
      <c r="G187" s="95">
        <v>0.5</v>
      </c>
      <c r="H187" s="119">
        <v>64500</v>
      </c>
      <c r="I187" s="118">
        <f t="shared" si="12"/>
        <v>74175</v>
      </c>
      <c r="J187" s="112"/>
      <c r="K187" s="112"/>
      <c r="L187" s="112"/>
      <c r="M187" s="112"/>
      <c r="N187" s="98">
        <f t="shared" si="13"/>
        <v>18543.75</v>
      </c>
      <c r="O187" s="112"/>
      <c r="P187" s="101">
        <f t="shared" si="14"/>
        <v>51250</v>
      </c>
      <c r="Q187" s="101">
        <f t="shared" si="15"/>
        <v>58937.499999999993</v>
      </c>
      <c r="R187" s="102">
        <f t="shared" si="16"/>
        <v>14734.374999999998</v>
      </c>
    </row>
    <row r="188" spans="2:18" x14ac:dyDescent="0.55000000000000004">
      <c r="B188" s="121"/>
      <c r="C188" s="127"/>
      <c r="D188" s="123"/>
      <c r="E188" s="92" t="s">
        <v>226</v>
      </c>
      <c r="F188" s="90" t="s">
        <v>14</v>
      </c>
      <c r="G188" s="95">
        <v>0.5</v>
      </c>
      <c r="H188" s="119">
        <v>64500</v>
      </c>
      <c r="I188" s="118">
        <f t="shared" si="12"/>
        <v>74175</v>
      </c>
      <c r="J188" s="112"/>
      <c r="K188" s="112"/>
      <c r="L188" s="112"/>
      <c r="M188" s="112"/>
      <c r="N188" s="98">
        <f t="shared" si="13"/>
        <v>18543.75</v>
      </c>
      <c r="O188" s="112"/>
      <c r="P188" s="101">
        <f t="shared" si="14"/>
        <v>51250</v>
      </c>
      <c r="Q188" s="101">
        <f t="shared" si="15"/>
        <v>58937.499999999993</v>
      </c>
      <c r="R188" s="102">
        <f t="shared" si="16"/>
        <v>14734.374999999998</v>
      </c>
    </row>
    <row r="189" spans="2:18" x14ac:dyDescent="0.55000000000000004">
      <c r="B189" s="121"/>
      <c r="C189" s="127" t="s">
        <v>140</v>
      </c>
      <c r="D189" s="123" t="s">
        <v>75</v>
      </c>
      <c r="E189" s="92" t="s">
        <v>227</v>
      </c>
      <c r="F189" s="90" t="s">
        <v>26</v>
      </c>
      <c r="G189" s="95">
        <v>0.5</v>
      </c>
      <c r="H189" s="119">
        <v>48250</v>
      </c>
      <c r="I189" s="118">
        <f t="shared" si="12"/>
        <v>55487.499999999993</v>
      </c>
      <c r="J189" s="112"/>
      <c r="K189" s="112"/>
      <c r="L189" s="112"/>
      <c r="M189" s="112"/>
      <c r="N189" s="98">
        <f t="shared" si="13"/>
        <v>13871.874999999998</v>
      </c>
      <c r="O189" s="112"/>
      <c r="P189" s="101">
        <f t="shared" si="14"/>
        <v>48250</v>
      </c>
      <c r="Q189" s="101">
        <f t="shared" si="15"/>
        <v>55487.499999999993</v>
      </c>
      <c r="R189" s="102">
        <f t="shared" si="16"/>
        <v>13871.874999999998</v>
      </c>
    </row>
    <row r="190" spans="2:18" x14ac:dyDescent="0.55000000000000004">
      <c r="B190" s="121"/>
      <c r="C190" s="127"/>
      <c r="D190" s="123"/>
      <c r="E190" s="92" t="s">
        <v>228</v>
      </c>
      <c r="F190" s="90" t="s">
        <v>14</v>
      </c>
      <c r="G190" s="95">
        <v>0.5</v>
      </c>
      <c r="H190" s="119">
        <v>48250</v>
      </c>
      <c r="I190" s="118">
        <f t="shared" si="12"/>
        <v>55487.499999999993</v>
      </c>
      <c r="J190" s="112"/>
      <c r="K190" s="112"/>
      <c r="L190" s="112"/>
      <c r="M190" s="112"/>
      <c r="N190" s="98">
        <f t="shared" si="13"/>
        <v>13871.874999999998</v>
      </c>
      <c r="O190" s="112"/>
      <c r="P190" s="101">
        <f t="shared" si="14"/>
        <v>48250</v>
      </c>
      <c r="Q190" s="101">
        <f t="shared" si="15"/>
        <v>55487.499999999993</v>
      </c>
      <c r="R190" s="102">
        <f t="shared" si="16"/>
        <v>13871.874999999998</v>
      </c>
    </row>
    <row r="191" spans="2:18" x14ac:dyDescent="0.55000000000000004">
      <c r="B191" s="121"/>
      <c r="C191" s="127" t="s">
        <v>306</v>
      </c>
      <c r="D191" s="123" t="s">
        <v>75</v>
      </c>
      <c r="E191" s="92" t="s">
        <v>229</v>
      </c>
      <c r="F191" s="90" t="s">
        <v>26</v>
      </c>
      <c r="G191" s="95">
        <v>0.5</v>
      </c>
      <c r="H191" s="119">
        <v>55000</v>
      </c>
      <c r="I191" s="118">
        <f t="shared" si="12"/>
        <v>63249.999999999993</v>
      </c>
      <c r="J191" s="112"/>
      <c r="K191" s="112"/>
      <c r="L191" s="112"/>
      <c r="M191" s="112"/>
      <c r="N191" s="98">
        <f t="shared" si="13"/>
        <v>15812.499999999998</v>
      </c>
      <c r="O191" s="112"/>
      <c r="P191" s="101">
        <f t="shared" si="14"/>
        <v>51250</v>
      </c>
      <c r="Q191" s="101">
        <f t="shared" si="15"/>
        <v>58937.499999999993</v>
      </c>
      <c r="R191" s="102">
        <f t="shared" si="16"/>
        <v>14734.374999999998</v>
      </c>
    </row>
    <row r="192" spans="2:18" x14ac:dyDescent="0.55000000000000004">
      <c r="B192" s="121"/>
      <c r="C192" s="127"/>
      <c r="D192" s="123"/>
      <c r="E192" s="92" t="s">
        <v>230</v>
      </c>
      <c r="F192" s="90" t="s">
        <v>14</v>
      </c>
      <c r="G192" s="95">
        <v>0.5</v>
      </c>
      <c r="H192" s="119">
        <v>55000</v>
      </c>
      <c r="I192" s="118">
        <f t="shared" si="12"/>
        <v>63249.999999999993</v>
      </c>
      <c r="J192" s="112"/>
      <c r="K192" s="112"/>
      <c r="L192" s="112"/>
      <c r="M192" s="112"/>
      <c r="N192" s="98">
        <f t="shared" si="13"/>
        <v>15812.499999999998</v>
      </c>
      <c r="O192" s="112"/>
      <c r="P192" s="101">
        <f t="shared" si="14"/>
        <v>51250</v>
      </c>
      <c r="Q192" s="101">
        <f t="shared" si="15"/>
        <v>58937.499999999993</v>
      </c>
      <c r="R192" s="102">
        <f t="shared" si="16"/>
        <v>14734.374999999998</v>
      </c>
    </row>
    <row r="193" spans="2:18" x14ac:dyDescent="0.55000000000000004">
      <c r="B193" s="121"/>
      <c r="C193" s="127" t="s">
        <v>145</v>
      </c>
      <c r="D193" s="123" t="s">
        <v>75</v>
      </c>
      <c r="E193" s="84" t="s">
        <v>634</v>
      </c>
      <c r="F193" s="90" t="s">
        <v>26</v>
      </c>
      <c r="G193" s="95">
        <v>0.5</v>
      </c>
      <c r="H193" s="119">
        <v>48250</v>
      </c>
      <c r="I193" s="118">
        <f t="shared" si="12"/>
        <v>55487.499999999993</v>
      </c>
      <c r="J193" s="112"/>
      <c r="K193" s="112"/>
      <c r="L193" s="112"/>
      <c r="M193" s="112"/>
      <c r="N193" s="98">
        <f t="shared" si="13"/>
        <v>13871.874999999998</v>
      </c>
      <c r="O193" s="112"/>
      <c r="P193" s="101">
        <f t="shared" si="14"/>
        <v>48250</v>
      </c>
      <c r="Q193" s="101">
        <f t="shared" si="15"/>
        <v>55487.499999999993</v>
      </c>
      <c r="R193" s="102">
        <f t="shared" si="16"/>
        <v>13871.874999999998</v>
      </c>
    </row>
    <row r="194" spans="2:18" x14ac:dyDescent="0.55000000000000004">
      <c r="B194" s="121"/>
      <c r="C194" s="127"/>
      <c r="D194" s="123"/>
      <c r="E194" s="92" t="s">
        <v>231</v>
      </c>
      <c r="F194" s="90" t="s">
        <v>14</v>
      </c>
      <c r="G194" s="95">
        <v>0.5</v>
      </c>
      <c r="H194" s="119">
        <v>48250</v>
      </c>
      <c r="I194" s="118">
        <f t="shared" si="12"/>
        <v>55487.499999999993</v>
      </c>
      <c r="J194" s="112"/>
      <c r="K194" s="112"/>
      <c r="L194" s="112"/>
      <c r="M194" s="112"/>
      <c r="N194" s="98">
        <f t="shared" si="13"/>
        <v>13871.874999999998</v>
      </c>
      <c r="O194" s="112"/>
      <c r="P194" s="101">
        <f t="shared" si="14"/>
        <v>48250</v>
      </c>
      <c r="Q194" s="101">
        <f t="shared" si="15"/>
        <v>55487.499999999993</v>
      </c>
      <c r="R194" s="102">
        <f t="shared" si="16"/>
        <v>13871.874999999998</v>
      </c>
    </row>
    <row r="195" spans="2:18" x14ac:dyDescent="0.55000000000000004">
      <c r="B195" s="121"/>
      <c r="C195" s="127" t="s">
        <v>176</v>
      </c>
      <c r="D195" s="123" t="s">
        <v>75</v>
      </c>
      <c r="E195" s="92" t="s">
        <v>177</v>
      </c>
      <c r="F195" s="90" t="s">
        <v>26</v>
      </c>
      <c r="G195" s="95">
        <v>0.5</v>
      </c>
      <c r="H195" s="119">
        <v>45000</v>
      </c>
      <c r="I195" s="118">
        <f t="shared" si="12"/>
        <v>51749.999999999993</v>
      </c>
      <c r="J195" s="112"/>
      <c r="K195" s="112"/>
      <c r="L195" s="112"/>
      <c r="M195" s="112"/>
      <c r="N195" s="98">
        <f t="shared" si="13"/>
        <v>12937.499999999998</v>
      </c>
      <c r="O195" s="112"/>
      <c r="P195" s="101">
        <f t="shared" si="14"/>
        <v>45000</v>
      </c>
      <c r="Q195" s="101">
        <f t="shared" si="15"/>
        <v>51749.999999999993</v>
      </c>
      <c r="R195" s="102">
        <f t="shared" si="16"/>
        <v>12937.499999999998</v>
      </c>
    </row>
    <row r="196" spans="2:18" x14ac:dyDescent="0.55000000000000004">
      <c r="B196" s="121"/>
      <c r="C196" s="127"/>
      <c r="D196" s="123"/>
      <c r="E196" s="92" t="s">
        <v>178</v>
      </c>
      <c r="F196" s="90" t="s">
        <v>14</v>
      </c>
      <c r="G196" s="95">
        <v>0.5</v>
      </c>
      <c r="H196" s="119">
        <v>45000</v>
      </c>
      <c r="I196" s="118">
        <f t="shared" si="12"/>
        <v>51749.999999999993</v>
      </c>
      <c r="J196" s="112"/>
      <c r="K196" s="112"/>
      <c r="L196" s="112"/>
      <c r="M196" s="112"/>
      <c r="N196" s="98">
        <f t="shared" si="13"/>
        <v>12937.499999999998</v>
      </c>
      <c r="O196" s="112"/>
      <c r="P196" s="101">
        <f t="shared" si="14"/>
        <v>45000</v>
      </c>
      <c r="Q196" s="101">
        <f t="shared" si="15"/>
        <v>51749.999999999993</v>
      </c>
      <c r="R196" s="102">
        <f t="shared" si="16"/>
        <v>12937.499999999998</v>
      </c>
    </row>
    <row r="197" spans="2:18" x14ac:dyDescent="0.55000000000000004">
      <c r="B197" s="121"/>
      <c r="C197" s="127" t="s">
        <v>89</v>
      </c>
      <c r="D197" s="123" t="s">
        <v>75</v>
      </c>
      <c r="E197" s="92" t="s">
        <v>179</v>
      </c>
      <c r="F197" s="90" t="s">
        <v>26</v>
      </c>
      <c r="G197" s="95">
        <v>0.5</v>
      </c>
      <c r="H197" s="119">
        <v>55000</v>
      </c>
      <c r="I197" s="118">
        <f t="shared" si="12"/>
        <v>63249.999999999993</v>
      </c>
      <c r="J197" s="112"/>
      <c r="K197" s="112"/>
      <c r="L197" s="112"/>
      <c r="M197" s="112"/>
      <c r="N197" s="98">
        <f t="shared" si="13"/>
        <v>15812.499999999998</v>
      </c>
      <c r="O197" s="112"/>
      <c r="P197" s="101">
        <f t="shared" si="14"/>
        <v>51250</v>
      </c>
      <c r="Q197" s="101">
        <f t="shared" si="15"/>
        <v>58937.499999999993</v>
      </c>
      <c r="R197" s="102">
        <f t="shared" si="16"/>
        <v>14734.374999999998</v>
      </c>
    </row>
    <row r="198" spans="2:18" x14ac:dyDescent="0.55000000000000004">
      <c r="B198" s="121"/>
      <c r="C198" s="127"/>
      <c r="D198" s="123"/>
      <c r="E198" s="92" t="s">
        <v>180</v>
      </c>
      <c r="F198" s="90" t="s">
        <v>14</v>
      </c>
      <c r="G198" s="95">
        <v>0.5</v>
      </c>
      <c r="H198" s="119">
        <v>55000</v>
      </c>
      <c r="I198" s="118">
        <f t="shared" si="12"/>
        <v>63249.999999999993</v>
      </c>
      <c r="J198" s="112"/>
      <c r="K198" s="112"/>
      <c r="L198" s="112"/>
      <c r="M198" s="112"/>
      <c r="N198" s="98">
        <f t="shared" si="13"/>
        <v>15812.499999999998</v>
      </c>
      <c r="O198" s="112"/>
      <c r="P198" s="101">
        <f t="shared" si="14"/>
        <v>51250</v>
      </c>
      <c r="Q198" s="101">
        <f t="shared" si="15"/>
        <v>58937.499999999993</v>
      </c>
      <c r="R198" s="102">
        <f t="shared" si="16"/>
        <v>14734.374999999998</v>
      </c>
    </row>
    <row r="199" spans="2:18" x14ac:dyDescent="0.55000000000000004">
      <c r="B199" s="121"/>
      <c r="C199" s="127" t="s">
        <v>53</v>
      </c>
      <c r="D199" s="123" t="s">
        <v>75</v>
      </c>
      <c r="E199" s="92" t="s">
        <v>232</v>
      </c>
      <c r="F199" s="90" t="s">
        <v>26</v>
      </c>
      <c r="G199" s="95">
        <v>0.5</v>
      </c>
      <c r="H199" s="119">
        <v>60000</v>
      </c>
      <c r="I199" s="118">
        <f t="shared" si="12"/>
        <v>69000</v>
      </c>
      <c r="J199" s="112"/>
      <c r="K199" s="112"/>
      <c r="L199" s="112"/>
      <c r="M199" s="112"/>
      <c r="N199" s="98">
        <f t="shared" si="13"/>
        <v>17250</v>
      </c>
      <c r="O199" s="112"/>
      <c r="P199" s="101"/>
      <c r="Q199" s="101"/>
      <c r="R199" s="102"/>
    </row>
    <row r="200" spans="2:18" x14ac:dyDescent="0.55000000000000004">
      <c r="B200" s="121"/>
      <c r="C200" s="127"/>
      <c r="D200" s="123"/>
      <c r="E200" s="92" t="s">
        <v>233</v>
      </c>
      <c r="F200" s="90" t="s">
        <v>14</v>
      </c>
      <c r="G200" s="95">
        <v>0.5</v>
      </c>
      <c r="H200" s="119">
        <v>60000</v>
      </c>
      <c r="I200" s="118">
        <f t="shared" si="12"/>
        <v>69000</v>
      </c>
      <c r="J200" s="112"/>
      <c r="K200" s="112"/>
      <c r="L200" s="112"/>
      <c r="M200" s="112"/>
      <c r="N200" s="98">
        <f t="shared" si="13"/>
        <v>17250</v>
      </c>
      <c r="O200" s="112"/>
      <c r="P200" s="101"/>
      <c r="Q200" s="101"/>
      <c r="R200" s="102"/>
    </row>
    <row r="201" spans="2:18" x14ac:dyDescent="0.55000000000000004">
      <c r="B201" s="121" t="s">
        <v>8</v>
      </c>
      <c r="C201" s="127" t="s">
        <v>9</v>
      </c>
      <c r="D201" s="123" t="s">
        <v>75</v>
      </c>
      <c r="E201" s="92" t="s">
        <v>234</v>
      </c>
      <c r="F201" s="90" t="s">
        <v>11</v>
      </c>
      <c r="G201" s="95">
        <v>0.25</v>
      </c>
      <c r="H201" s="119">
        <v>90000</v>
      </c>
      <c r="I201" s="118">
        <f t="shared" si="12"/>
        <v>103499.99999999999</v>
      </c>
      <c r="J201" s="112"/>
      <c r="K201" s="112"/>
      <c r="L201" s="112"/>
      <c r="M201" s="112"/>
      <c r="N201" s="98">
        <f t="shared" si="13"/>
        <v>25874.999999999996</v>
      </c>
      <c r="O201" s="112"/>
      <c r="P201" s="101"/>
      <c r="Q201" s="101"/>
      <c r="R201" s="102"/>
    </row>
    <row r="202" spans="2:18" x14ac:dyDescent="0.55000000000000004">
      <c r="B202" s="121"/>
      <c r="C202" s="127"/>
      <c r="D202" s="123"/>
      <c r="E202" s="92" t="s">
        <v>235</v>
      </c>
      <c r="F202" s="90" t="s">
        <v>14</v>
      </c>
      <c r="G202" s="95">
        <v>0.5</v>
      </c>
      <c r="H202" s="119">
        <v>60000</v>
      </c>
      <c r="I202" s="118">
        <f t="shared" si="12"/>
        <v>69000</v>
      </c>
      <c r="J202" s="112"/>
      <c r="K202" s="112"/>
      <c r="L202" s="112"/>
      <c r="M202" s="112"/>
      <c r="N202" s="98">
        <f t="shared" si="13"/>
        <v>17250</v>
      </c>
      <c r="O202" s="112"/>
      <c r="P202" s="101"/>
      <c r="Q202" s="101"/>
      <c r="R202" s="102"/>
    </row>
    <row r="203" spans="2:18" x14ac:dyDescent="0.55000000000000004">
      <c r="B203" s="121"/>
      <c r="C203" s="127" t="s">
        <v>58</v>
      </c>
      <c r="D203" s="123" t="s">
        <v>92</v>
      </c>
      <c r="E203" s="92" t="s">
        <v>236</v>
      </c>
      <c r="F203" s="90" t="s">
        <v>26</v>
      </c>
      <c r="G203" s="95">
        <v>0.5</v>
      </c>
      <c r="H203" s="119">
        <v>49750</v>
      </c>
      <c r="I203" s="118">
        <f t="shared" si="12"/>
        <v>57212.499999999993</v>
      </c>
      <c r="J203" s="112"/>
      <c r="K203" s="112"/>
      <c r="L203" s="112"/>
      <c r="M203" s="112"/>
      <c r="N203" s="98">
        <f t="shared" si="13"/>
        <v>14303.124999999998</v>
      </c>
      <c r="O203" s="112"/>
      <c r="P203" s="101"/>
      <c r="Q203" s="101"/>
      <c r="R203" s="102"/>
    </row>
    <row r="204" spans="2:18" x14ac:dyDescent="0.55000000000000004">
      <c r="B204" s="121"/>
      <c r="C204" s="127"/>
      <c r="D204" s="123"/>
      <c r="E204" s="92" t="s">
        <v>237</v>
      </c>
      <c r="F204" s="90" t="s">
        <v>14</v>
      </c>
      <c r="G204" s="95">
        <v>0.5</v>
      </c>
      <c r="H204" s="119">
        <v>49750</v>
      </c>
      <c r="I204" s="118">
        <f t="shared" si="12"/>
        <v>57212.499999999993</v>
      </c>
      <c r="J204" s="112"/>
      <c r="K204" s="112"/>
      <c r="L204" s="112"/>
      <c r="M204" s="112"/>
      <c r="N204" s="98">
        <f t="shared" si="13"/>
        <v>14303.124999999998</v>
      </c>
      <c r="O204" s="112"/>
      <c r="P204" s="101"/>
      <c r="Q204" s="101"/>
      <c r="R204" s="102"/>
    </row>
    <row r="205" spans="2:18" x14ac:dyDescent="0.55000000000000004">
      <c r="B205" s="121"/>
      <c r="C205" s="127" t="s">
        <v>61</v>
      </c>
      <c r="D205" s="123" t="s">
        <v>75</v>
      </c>
      <c r="E205" s="92" t="s">
        <v>238</v>
      </c>
      <c r="F205" s="90" t="s">
        <v>26</v>
      </c>
      <c r="G205" s="95">
        <v>0.5</v>
      </c>
      <c r="H205" s="119">
        <v>60000</v>
      </c>
      <c r="I205" s="118">
        <f t="shared" ref="I205:I216" si="17">+H205*1.15</f>
        <v>69000</v>
      </c>
      <c r="J205" s="112"/>
      <c r="K205" s="112"/>
      <c r="L205" s="112"/>
      <c r="M205" s="112"/>
      <c r="N205" s="98">
        <f t="shared" ref="N205:N216" si="18">I205/4</f>
        <v>17250</v>
      </c>
      <c r="O205" s="112"/>
      <c r="P205" s="101"/>
      <c r="Q205" s="101"/>
      <c r="R205" s="102"/>
    </row>
    <row r="206" spans="2:18" x14ac:dyDescent="0.55000000000000004">
      <c r="B206" s="121"/>
      <c r="C206" s="127"/>
      <c r="D206" s="123"/>
      <c r="E206" s="92" t="s">
        <v>239</v>
      </c>
      <c r="F206" s="90" t="s">
        <v>14</v>
      </c>
      <c r="G206" s="95">
        <v>0.5</v>
      </c>
      <c r="H206" s="119">
        <v>60000</v>
      </c>
      <c r="I206" s="118">
        <f t="shared" si="17"/>
        <v>69000</v>
      </c>
      <c r="J206" s="112"/>
      <c r="K206" s="112"/>
      <c r="L206" s="112"/>
      <c r="M206" s="112"/>
      <c r="N206" s="98">
        <f t="shared" si="18"/>
        <v>17250</v>
      </c>
      <c r="O206" s="112"/>
      <c r="P206" s="101"/>
      <c r="Q206" s="101"/>
      <c r="R206" s="102"/>
    </row>
    <row r="207" spans="2:18" x14ac:dyDescent="0.55000000000000004">
      <c r="B207" s="121"/>
      <c r="C207" s="127" t="s">
        <v>15</v>
      </c>
      <c r="D207" s="123" t="s">
        <v>75</v>
      </c>
      <c r="E207" s="92" t="s">
        <v>240</v>
      </c>
      <c r="F207" s="90" t="s">
        <v>26</v>
      </c>
      <c r="G207" s="95">
        <v>0.5</v>
      </c>
      <c r="H207" s="119">
        <v>49750</v>
      </c>
      <c r="I207" s="118">
        <f t="shared" si="17"/>
        <v>57212.499999999993</v>
      </c>
      <c r="J207" s="112"/>
      <c r="K207" s="112"/>
      <c r="L207" s="112"/>
      <c r="M207" s="112"/>
      <c r="N207" s="98">
        <f t="shared" si="18"/>
        <v>14303.124999999998</v>
      </c>
      <c r="O207" s="112"/>
      <c r="P207" s="101"/>
      <c r="Q207" s="101"/>
      <c r="R207" s="102"/>
    </row>
    <row r="208" spans="2:18" x14ac:dyDescent="0.55000000000000004">
      <c r="B208" s="121"/>
      <c r="C208" s="127"/>
      <c r="D208" s="123"/>
      <c r="E208" s="92" t="s">
        <v>241</v>
      </c>
      <c r="F208" s="90" t="s">
        <v>14</v>
      </c>
      <c r="G208" s="95">
        <v>0.5</v>
      </c>
      <c r="H208" s="119">
        <v>49750</v>
      </c>
      <c r="I208" s="118">
        <f t="shared" si="17"/>
        <v>57212.499999999993</v>
      </c>
      <c r="J208" s="112"/>
      <c r="K208" s="112"/>
      <c r="L208" s="112"/>
      <c r="M208" s="112"/>
      <c r="N208" s="98">
        <f t="shared" si="18"/>
        <v>14303.124999999998</v>
      </c>
      <c r="O208" s="112"/>
      <c r="P208" s="101"/>
      <c r="Q208" s="101"/>
      <c r="R208" s="102"/>
    </row>
    <row r="209" spans="2:18" x14ac:dyDescent="0.55000000000000004">
      <c r="B209" s="121"/>
      <c r="C209" s="122" t="s">
        <v>242</v>
      </c>
      <c r="D209" s="123" t="s">
        <v>75</v>
      </c>
      <c r="E209" s="92" t="s">
        <v>243</v>
      </c>
      <c r="F209" s="90" t="s">
        <v>26</v>
      </c>
      <c r="G209" s="95">
        <v>0.5</v>
      </c>
      <c r="H209" s="119">
        <v>60000</v>
      </c>
      <c r="I209" s="118">
        <f t="shared" si="17"/>
        <v>69000</v>
      </c>
      <c r="J209" s="112"/>
      <c r="K209" s="112"/>
      <c r="L209" s="112"/>
      <c r="M209" s="112"/>
      <c r="N209" s="98">
        <f t="shared" si="18"/>
        <v>17250</v>
      </c>
      <c r="O209" s="112"/>
      <c r="P209" s="101"/>
      <c r="Q209" s="101"/>
      <c r="R209" s="102"/>
    </row>
    <row r="210" spans="2:18" x14ac:dyDescent="0.55000000000000004">
      <c r="B210" s="121"/>
      <c r="C210" s="122"/>
      <c r="D210" s="123"/>
      <c r="E210" s="92" t="s">
        <v>244</v>
      </c>
      <c r="F210" s="90" t="s">
        <v>14</v>
      </c>
      <c r="G210" s="95">
        <v>0.5</v>
      </c>
      <c r="H210" s="119">
        <v>60000</v>
      </c>
      <c r="I210" s="118">
        <f t="shared" si="17"/>
        <v>69000</v>
      </c>
      <c r="J210" s="112"/>
      <c r="K210" s="112"/>
      <c r="L210" s="112"/>
      <c r="M210" s="112"/>
      <c r="N210" s="98">
        <f t="shared" si="18"/>
        <v>17250</v>
      </c>
      <c r="O210" s="112"/>
      <c r="P210" s="101"/>
      <c r="Q210" s="101"/>
      <c r="R210" s="102"/>
    </row>
    <row r="211" spans="2:18" x14ac:dyDescent="0.55000000000000004">
      <c r="B211" s="121"/>
      <c r="C211" s="122" t="s">
        <v>245</v>
      </c>
      <c r="D211" s="123" t="s">
        <v>75</v>
      </c>
      <c r="E211" s="92" t="s">
        <v>246</v>
      </c>
      <c r="F211" s="90" t="s">
        <v>26</v>
      </c>
      <c r="G211" s="95">
        <v>0.5</v>
      </c>
      <c r="H211" s="119">
        <v>60000</v>
      </c>
      <c r="I211" s="118">
        <f t="shared" si="17"/>
        <v>69000</v>
      </c>
      <c r="J211" s="112"/>
      <c r="K211" s="112"/>
      <c r="L211" s="112"/>
      <c r="M211" s="112"/>
      <c r="N211" s="98">
        <f t="shared" si="18"/>
        <v>17250</v>
      </c>
      <c r="O211" s="112"/>
      <c r="P211" s="101">
        <f t="shared" ref="P211:P216" si="19">+IF(H211&gt;$T$49,$T$49,H211)</f>
        <v>51250</v>
      </c>
      <c r="Q211" s="101">
        <f t="shared" ref="Q211:Q216" si="20">+P211*1.15</f>
        <v>58937.499999999993</v>
      </c>
      <c r="R211" s="102">
        <f t="shared" ref="R211:R216" si="21">Q211/4</f>
        <v>14734.374999999998</v>
      </c>
    </row>
    <row r="212" spans="2:18" x14ac:dyDescent="0.55000000000000004">
      <c r="B212" s="121"/>
      <c r="C212" s="122"/>
      <c r="D212" s="123"/>
      <c r="E212" s="92" t="s">
        <v>247</v>
      </c>
      <c r="F212" s="90" t="s">
        <v>14</v>
      </c>
      <c r="G212" s="95">
        <v>0.5</v>
      </c>
      <c r="H212" s="119">
        <v>60000</v>
      </c>
      <c r="I212" s="118">
        <f t="shared" si="17"/>
        <v>69000</v>
      </c>
      <c r="J212" s="112"/>
      <c r="K212" s="112"/>
      <c r="L212" s="112"/>
      <c r="M212" s="112"/>
      <c r="N212" s="98">
        <f t="shared" si="18"/>
        <v>17250</v>
      </c>
      <c r="O212" s="112"/>
      <c r="P212" s="101">
        <f t="shared" si="19"/>
        <v>51250</v>
      </c>
      <c r="Q212" s="101">
        <f t="shared" si="20"/>
        <v>58937.499999999993</v>
      </c>
      <c r="R212" s="102">
        <f t="shared" si="21"/>
        <v>14734.374999999998</v>
      </c>
    </row>
    <row r="213" spans="2:18" x14ac:dyDescent="0.55000000000000004">
      <c r="B213" s="121"/>
      <c r="C213" s="127" t="s">
        <v>17</v>
      </c>
      <c r="D213" s="123" t="s">
        <v>75</v>
      </c>
      <c r="E213" s="92" t="s">
        <v>248</v>
      </c>
      <c r="F213" s="90" t="s">
        <v>26</v>
      </c>
      <c r="G213" s="95">
        <v>0.5</v>
      </c>
      <c r="H213" s="119">
        <v>60000</v>
      </c>
      <c r="I213" s="118">
        <f t="shared" si="17"/>
        <v>69000</v>
      </c>
      <c r="J213" s="112"/>
      <c r="K213" s="112"/>
      <c r="L213" s="112"/>
      <c r="M213" s="112"/>
      <c r="N213" s="98">
        <f t="shared" si="18"/>
        <v>17250</v>
      </c>
      <c r="O213" s="112"/>
      <c r="P213" s="101"/>
      <c r="Q213" s="101"/>
      <c r="R213" s="102"/>
    </row>
    <row r="214" spans="2:18" x14ac:dyDescent="0.55000000000000004">
      <c r="B214" s="121"/>
      <c r="C214" s="127"/>
      <c r="D214" s="123"/>
      <c r="E214" s="92" t="s">
        <v>249</v>
      </c>
      <c r="F214" s="90" t="s">
        <v>14</v>
      </c>
      <c r="G214" s="95">
        <v>0.5</v>
      </c>
      <c r="H214" s="119">
        <v>60000</v>
      </c>
      <c r="I214" s="118">
        <f t="shared" si="17"/>
        <v>69000</v>
      </c>
      <c r="J214" s="112"/>
      <c r="K214" s="112"/>
      <c r="L214" s="112"/>
      <c r="M214" s="112"/>
      <c r="N214" s="98">
        <f t="shared" si="18"/>
        <v>17250</v>
      </c>
      <c r="O214" s="112"/>
      <c r="P214" s="101"/>
      <c r="Q214" s="101"/>
      <c r="R214" s="102"/>
    </row>
    <row r="215" spans="2:18" x14ac:dyDescent="0.55000000000000004">
      <c r="B215" s="121"/>
      <c r="C215" s="127" t="s">
        <v>164</v>
      </c>
      <c r="D215" s="123" t="s">
        <v>75</v>
      </c>
      <c r="E215" s="92" t="s">
        <v>250</v>
      </c>
      <c r="F215" s="90" t="s">
        <v>26</v>
      </c>
      <c r="G215" s="95">
        <v>0.5</v>
      </c>
      <c r="H215" s="119">
        <v>60000</v>
      </c>
      <c r="I215" s="118">
        <f t="shared" si="17"/>
        <v>69000</v>
      </c>
      <c r="J215" s="112"/>
      <c r="K215" s="112"/>
      <c r="L215" s="112"/>
      <c r="M215" s="112"/>
      <c r="N215" s="98">
        <f t="shared" si="18"/>
        <v>17250</v>
      </c>
      <c r="O215" s="112"/>
      <c r="P215" s="101">
        <f t="shared" si="19"/>
        <v>51250</v>
      </c>
      <c r="Q215" s="101">
        <f t="shared" si="20"/>
        <v>58937.499999999993</v>
      </c>
      <c r="R215" s="102">
        <f t="shared" si="21"/>
        <v>14734.374999999998</v>
      </c>
    </row>
    <row r="216" spans="2:18" x14ac:dyDescent="0.55000000000000004">
      <c r="B216" s="121"/>
      <c r="C216" s="127"/>
      <c r="D216" s="123"/>
      <c r="E216" s="92" t="s">
        <v>251</v>
      </c>
      <c r="F216" s="90" t="s">
        <v>14</v>
      </c>
      <c r="G216" s="95">
        <v>0.5</v>
      </c>
      <c r="H216" s="119">
        <v>60000</v>
      </c>
      <c r="I216" s="118">
        <f t="shared" si="17"/>
        <v>69000</v>
      </c>
      <c r="J216" s="112"/>
      <c r="K216" s="112"/>
      <c r="L216" s="112"/>
      <c r="M216" s="112"/>
      <c r="N216" s="98">
        <f t="shared" si="18"/>
        <v>17250</v>
      </c>
      <c r="O216" s="112"/>
      <c r="P216" s="101">
        <f t="shared" si="19"/>
        <v>51250</v>
      </c>
      <c r="Q216" s="101">
        <f t="shared" si="20"/>
        <v>58937.499999999993</v>
      </c>
      <c r="R216" s="102">
        <f t="shared" si="21"/>
        <v>14734.374999999998</v>
      </c>
    </row>
    <row r="217" spans="2:18" x14ac:dyDescent="0.55000000000000004">
      <c r="B217" s="59"/>
      <c r="C217" s="67"/>
      <c r="D217" s="61"/>
      <c r="E217" s="71"/>
      <c r="F217" s="67"/>
      <c r="G217" s="52"/>
      <c r="H217" s="74"/>
      <c r="I217" s="74"/>
      <c r="J217" s="72"/>
      <c r="K217" s="73"/>
      <c r="L217" s="50"/>
      <c r="M217" s="51"/>
      <c r="N217" s="65"/>
      <c r="O217" s="14"/>
      <c r="P217" s="70"/>
      <c r="Q217" s="70"/>
      <c r="R217" s="62"/>
    </row>
    <row r="218" spans="2:18" x14ac:dyDescent="0.55000000000000004">
      <c r="L218" s="31"/>
      <c r="M218" s="32"/>
    </row>
    <row r="219" spans="2:18" x14ac:dyDescent="0.55000000000000004">
      <c r="B219" s="128" t="s">
        <v>252</v>
      </c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30"/>
    </row>
    <row r="220" spans="2:18" ht="24" thickBot="1" x14ac:dyDescent="0.6">
      <c r="B220" s="2"/>
      <c r="C220" s="3"/>
      <c r="D220" s="2"/>
      <c r="E220" s="8"/>
      <c r="H220" s="115"/>
      <c r="I220" s="115"/>
      <c r="L220" s="31"/>
      <c r="M220" s="32"/>
      <c r="P220" s="120" t="s">
        <v>73</v>
      </c>
      <c r="Q220" s="120"/>
      <c r="R220" s="120"/>
    </row>
    <row r="221" spans="2:18" ht="70.5" x14ac:dyDescent="0.55000000000000004">
      <c r="B221" s="76" t="s">
        <v>1</v>
      </c>
      <c r="C221" s="11" t="s">
        <v>2</v>
      </c>
      <c r="D221" s="12" t="s">
        <v>3</v>
      </c>
      <c r="E221" s="13" t="s">
        <v>4</v>
      </c>
      <c r="F221" s="5" t="s">
        <v>74</v>
      </c>
      <c r="G221" s="5" t="s">
        <v>5</v>
      </c>
      <c r="H221" s="89" t="s">
        <v>638</v>
      </c>
      <c r="I221" s="116" t="s">
        <v>639</v>
      </c>
      <c r="J221" s="86" t="s">
        <v>6</v>
      </c>
      <c r="K221" s="87" t="s">
        <v>7</v>
      </c>
      <c r="L221" s="31"/>
      <c r="N221" s="88" t="s">
        <v>512</v>
      </c>
      <c r="O221" s="1"/>
      <c r="P221" s="89" t="s">
        <v>638</v>
      </c>
      <c r="Q221" s="116" t="s">
        <v>639</v>
      </c>
      <c r="R221" s="89" t="s">
        <v>512</v>
      </c>
    </row>
    <row r="222" spans="2:18" x14ac:dyDescent="0.55000000000000004">
      <c r="B222" s="121" t="s">
        <v>20</v>
      </c>
      <c r="C222" s="127" t="s">
        <v>21</v>
      </c>
      <c r="D222" s="123" t="s">
        <v>75</v>
      </c>
      <c r="E222" s="92" t="s">
        <v>253</v>
      </c>
      <c r="F222" s="90" t="s">
        <v>23</v>
      </c>
      <c r="G222" s="93" t="s">
        <v>23</v>
      </c>
      <c r="H222" s="118">
        <v>163500</v>
      </c>
      <c r="I222" s="118">
        <f>+H222*1.15</f>
        <v>188025</v>
      </c>
      <c r="J222" s="109"/>
      <c r="K222" s="110"/>
      <c r="L222" s="94"/>
      <c r="M222" s="94"/>
      <c r="N222" s="98">
        <f>I222/4</f>
        <v>47006.25</v>
      </c>
      <c r="O222" s="94"/>
      <c r="P222" s="101"/>
      <c r="Q222" s="101"/>
      <c r="R222" s="102"/>
    </row>
    <row r="223" spans="2:18" x14ac:dyDescent="0.55000000000000004">
      <c r="B223" s="126"/>
      <c r="C223" s="127"/>
      <c r="D223" s="123"/>
      <c r="E223" s="92" t="s">
        <v>254</v>
      </c>
      <c r="F223" s="90" t="s">
        <v>11</v>
      </c>
      <c r="G223" s="95">
        <v>0.25</v>
      </c>
      <c r="H223" s="118">
        <v>122625</v>
      </c>
      <c r="I223" s="118">
        <f t="shared" ref="I223:I286" si="22">+H223*1.15</f>
        <v>141018.75</v>
      </c>
      <c r="J223" s="109"/>
      <c r="K223" s="110"/>
      <c r="L223" s="94"/>
      <c r="M223" s="94"/>
      <c r="N223" s="98">
        <f t="shared" ref="N223:N286" si="23">I223/4</f>
        <v>35254.6875</v>
      </c>
      <c r="O223" s="94"/>
      <c r="P223" s="101"/>
      <c r="Q223" s="101"/>
      <c r="R223" s="102"/>
    </row>
    <row r="224" spans="2:18" x14ac:dyDescent="0.55000000000000004">
      <c r="B224" s="126"/>
      <c r="C224" s="127"/>
      <c r="D224" s="123"/>
      <c r="E224" s="92" t="s">
        <v>255</v>
      </c>
      <c r="F224" s="90" t="s">
        <v>14</v>
      </c>
      <c r="G224" s="95">
        <v>0.5</v>
      </c>
      <c r="H224" s="118">
        <v>81750</v>
      </c>
      <c r="I224" s="118">
        <f t="shared" si="22"/>
        <v>94012.5</v>
      </c>
      <c r="J224" s="109"/>
      <c r="K224" s="110"/>
      <c r="L224" s="94"/>
      <c r="M224" s="94"/>
      <c r="N224" s="98">
        <f t="shared" si="23"/>
        <v>23503.125</v>
      </c>
      <c r="O224" s="94"/>
      <c r="P224" s="101"/>
      <c r="Q224" s="101"/>
      <c r="R224" s="102"/>
    </row>
    <row r="225" spans="2:18" x14ac:dyDescent="0.55000000000000004">
      <c r="B225" s="126"/>
      <c r="C225" s="127" t="s">
        <v>79</v>
      </c>
      <c r="D225" s="123" t="s">
        <v>75</v>
      </c>
      <c r="E225" s="92" t="s">
        <v>256</v>
      </c>
      <c r="F225" s="90" t="s">
        <v>23</v>
      </c>
      <c r="G225" s="93" t="s">
        <v>23</v>
      </c>
      <c r="H225" s="118">
        <v>163500</v>
      </c>
      <c r="I225" s="118">
        <f t="shared" si="22"/>
        <v>188025</v>
      </c>
      <c r="J225" s="109"/>
      <c r="K225" s="110"/>
      <c r="L225" s="94"/>
      <c r="M225" s="94"/>
      <c r="N225" s="98">
        <f t="shared" si="23"/>
        <v>47006.25</v>
      </c>
      <c r="O225" s="94"/>
      <c r="P225" s="101">
        <f t="shared" ref="P225:P277" si="24">+IF(H225&gt;$T$49,$T$49,H225)</f>
        <v>51250</v>
      </c>
      <c r="Q225" s="101">
        <f t="shared" ref="Q225:Q277" si="25">+P225*1.15</f>
        <v>58937.499999999993</v>
      </c>
      <c r="R225" s="102">
        <f t="shared" ref="R225:R277" si="26">Q225/4</f>
        <v>14734.374999999998</v>
      </c>
    </row>
    <row r="226" spans="2:18" x14ac:dyDescent="0.55000000000000004">
      <c r="B226" s="126"/>
      <c r="C226" s="127"/>
      <c r="D226" s="123"/>
      <c r="E226" s="92" t="s">
        <v>257</v>
      </c>
      <c r="F226" s="90" t="s">
        <v>11</v>
      </c>
      <c r="G226" s="95">
        <v>0.25</v>
      </c>
      <c r="H226" s="118">
        <v>122625</v>
      </c>
      <c r="I226" s="118">
        <f t="shared" si="22"/>
        <v>141018.75</v>
      </c>
      <c r="J226" s="109"/>
      <c r="K226" s="110"/>
      <c r="L226" s="94"/>
      <c r="M226" s="94"/>
      <c r="N226" s="98">
        <f t="shared" si="23"/>
        <v>35254.6875</v>
      </c>
      <c r="O226" s="94"/>
      <c r="P226" s="101">
        <f t="shared" si="24"/>
        <v>51250</v>
      </c>
      <c r="Q226" s="101">
        <f t="shared" si="25"/>
        <v>58937.499999999993</v>
      </c>
      <c r="R226" s="102">
        <f t="shared" si="26"/>
        <v>14734.374999999998</v>
      </c>
    </row>
    <row r="227" spans="2:18" x14ac:dyDescent="0.55000000000000004">
      <c r="B227" s="126"/>
      <c r="C227" s="127"/>
      <c r="D227" s="123"/>
      <c r="E227" s="92" t="s">
        <v>258</v>
      </c>
      <c r="F227" s="90" t="s">
        <v>14</v>
      </c>
      <c r="G227" s="95">
        <v>0.5</v>
      </c>
      <c r="H227" s="118">
        <v>81750</v>
      </c>
      <c r="I227" s="118">
        <f t="shared" si="22"/>
        <v>94012.5</v>
      </c>
      <c r="J227" s="109"/>
      <c r="K227" s="110"/>
      <c r="L227" s="94"/>
      <c r="M227" s="94"/>
      <c r="N227" s="98">
        <f t="shared" si="23"/>
        <v>23503.125</v>
      </c>
      <c r="O227" s="94"/>
      <c r="P227" s="101">
        <f t="shared" si="24"/>
        <v>51250</v>
      </c>
      <c r="Q227" s="101">
        <f t="shared" si="25"/>
        <v>58937.499999999993</v>
      </c>
      <c r="R227" s="102">
        <f t="shared" si="26"/>
        <v>14734.374999999998</v>
      </c>
    </row>
    <row r="228" spans="2:18" ht="23.5" customHeight="1" x14ac:dyDescent="0.55000000000000004">
      <c r="B228" s="121" t="s">
        <v>173</v>
      </c>
      <c r="C228" s="122" t="s">
        <v>83</v>
      </c>
      <c r="D228" s="123" t="s">
        <v>84</v>
      </c>
      <c r="E228" s="106" t="s">
        <v>259</v>
      </c>
      <c r="F228" s="96" t="s">
        <v>26</v>
      </c>
      <c r="G228" s="95">
        <v>0.5</v>
      </c>
      <c r="H228" s="119">
        <v>51250</v>
      </c>
      <c r="I228" s="118">
        <f t="shared" si="22"/>
        <v>58937.499999999993</v>
      </c>
      <c r="J228" s="99" t="s">
        <v>12</v>
      </c>
      <c r="K228" s="100" t="s">
        <v>13</v>
      </c>
      <c r="L228" s="94"/>
      <c r="M228" s="94"/>
      <c r="N228" s="98">
        <f t="shared" si="23"/>
        <v>14734.374999999998</v>
      </c>
      <c r="O228" s="94"/>
      <c r="P228" s="101">
        <f t="shared" si="24"/>
        <v>51250</v>
      </c>
      <c r="Q228" s="101">
        <f t="shared" si="25"/>
        <v>58937.499999999993</v>
      </c>
      <c r="R228" s="102">
        <f t="shared" si="26"/>
        <v>14734.374999999998</v>
      </c>
    </row>
    <row r="229" spans="2:18" x14ac:dyDescent="0.55000000000000004">
      <c r="B229" s="121"/>
      <c r="C229" s="122"/>
      <c r="D229" s="123"/>
      <c r="E229" s="106" t="s">
        <v>260</v>
      </c>
      <c r="F229" s="96" t="s">
        <v>14</v>
      </c>
      <c r="G229" s="95">
        <v>0.5</v>
      </c>
      <c r="H229" s="119">
        <v>51250</v>
      </c>
      <c r="I229" s="118">
        <f t="shared" si="22"/>
        <v>58937.499999999993</v>
      </c>
      <c r="J229" s="99" t="s">
        <v>12</v>
      </c>
      <c r="K229" s="100" t="s">
        <v>13</v>
      </c>
      <c r="L229" s="94"/>
      <c r="M229" s="94"/>
      <c r="N229" s="98">
        <f t="shared" si="23"/>
        <v>14734.374999999998</v>
      </c>
      <c r="O229" s="94"/>
      <c r="P229" s="101">
        <f t="shared" si="24"/>
        <v>51250</v>
      </c>
      <c r="Q229" s="101">
        <f t="shared" si="25"/>
        <v>58937.499999999993</v>
      </c>
      <c r="R229" s="102">
        <f t="shared" si="26"/>
        <v>14734.374999999998</v>
      </c>
    </row>
    <row r="230" spans="2:18" x14ac:dyDescent="0.55000000000000004">
      <c r="B230" s="121"/>
      <c r="C230" s="122" t="s">
        <v>265</v>
      </c>
      <c r="D230" s="123" t="s">
        <v>84</v>
      </c>
      <c r="E230" s="106" t="s">
        <v>266</v>
      </c>
      <c r="F230" s="96" t="s">
        <v>26</v>
      </c>
      <c r="G230" s="95">
        <v>0.5</v>
      </c>
      <c r="H230" s="119">
        <v>51250</v>
      </c>
      <c r="I230" s="118">
        <f t="shared" si="22"/>
        <v>58937.499999999993</v>
      </c>
      <c r="J230" s="99" t="s">
        <v>12</v>
      </c>
      <c r="K230" s="100" t="s">
        <v>13</v>
      </c>
      <c r="L230" s="94"/>
      <c r="M230" s="94"/>
      <c r="N230" s="98">
        <f t="shared" si="23"/>
        <v>14734.374999999998</v>
      </c>
      <c r="O230" s="94"/>
      <c r="P230" s="101">
        <f t="shared" si="24"/>
        <v>51250</v>
      </c>
      <c r="Q230" s="101">
        <f t="shared" si="25"/>
        <v>58937.499999999993</v>
      </c>
      <c r="R230" s="102">
        <f t="shared" si="26"/>
        <v>14734.374999999998</v>
      </c>
    </row>
    <row r="231" spans="2:18" x14ac:dyDescent="0.55000000000000004">
      <c r="B231" s="121"/>
      <c r="C231" s="122"/>
      <c r="D231" s="123"/>
      <c r="E231" s="106" t="s">
        <v>267</v>
      </c>
      <c r="F231" s="96" t="s">
        <v>14</v>
      </c>
      <c r="G231" s="95">
        <v>0.5</v>
      </c>
      <c r="H231" s="119">
        <v>51250</v>
      </c>
      <c r="I231" s="118">
        <f t="shared" si="22"/>
        <v>58937.499999999993</v>
      </c>
      <c r="J231" s="99" t="s">
        <v>12</v>
      </c>
      <c r="K231" s="100" t="s">
        <v>13</v>
      </c>
      <c r="L231" s="94"/>
      <c r="M231" s="94"/>
      <c r="N231" s="98">
        <f t="shared" si="23"/>
        <v>14734.374999999998</v>
      </c>
      <c r="O231" s="94"/>
      <c r="P231" s="101">
        <f t="shared" si="24"/>
        <v>51250</v>
      </c>
      <c r="Q231" s="101">
        <f t="shared" si="25"/>
        <v>58937.499999999993</v>
      </c>
      <c r="R231" s="102">
        <f t="shared" si="26"/>
        <v>14734.374999999998</v>
      </c>
    </row>
    <row r="232" spans="2:18" x14ac:dyDescent="0.55000000000000004">
      <c r="B232" s="121"/>
      <c r="C232" s="122" t="s">
        <v>184</v>
      </c>
      <c r="D232" s="123" t="s">
        <v>92</v>
      </c>
      <c r="E232" s="106" t="s">
        <v>268</v>
      </c>
      <c r="F232" s="96" t="s">
        <v>26</v>
      </c>
      <c r="G232" s="95">
        <v>0.5</v>
      </c>
      <c r="H232" s="117">
        <v>78250</v>
      </c>
      <c r="I232" s="118">
        <f t="shared" si="22"/>
        <v>89987.5</v>
      </c>
      <c r="J232" s="99" t="s">
        <v>12</v>
      </c>
      <c r="K232" s="100" t="s">
        <v>13</v>
      </c>
      <c r="L232" s="94"/>
      <c r="M232" s="94"/>
      <c r="N232" s="98">
        <f t="shared" si="23"/>
        <v>22496.875</v>
      </c>
      <c r="O232" s="94"/>
      <c r="P232" s="101"/>
      <c r="Q232" s="101"/>
      <c r="R232" s="102"/>
    </row>
    <row r="233" spans="2:18" x14ac:dyDescent="0.55000000000000004">
      <c r="B233" s="121"/>
      <c r="C233" s="122"/>
      <c r="D233" s="123"/>
      <c r="E233" s="106" t="s">
        <v>269</v>
      </c>
      <c r="F233" s="96" t="s">
        <v>14</v>
      </c>
      <c r="G233" s="95">
        <v>0.5</v>
      </c>
      <c r="H233" s="117">
        <v>78250</v>
      </c>
      <c r="I233" s="118">
        <f t="shared" si="22"/>
        <v>89987.5</v>
      </c>
      <c r="J233" s="99" t="s">
        <v>12</v>
      </c>
      <c r="K233" s="100" t="s">
        <v>13</v>
      </c>
      <c r="L233" s="94"/>
      <c r="M233" s="94"/>
      <c r="N233" s="98">
        <f t="shared" si="23"/>
        <v>22496.875</v>
      </c>
      <c r="O233" s="94"/>
      <c r="P233" s="101"/>
      <c r="Q233" s="101"/>
      <c r="R233" s="102"/>
    </row>
    <row r="234" spans="2:18" x14ac:dyDescent="0.55000000000000004">
      <c r="B234" s="121"/>
      <c r="C234" s="122" t="s">
        <v>187</v>
      </c>
      <c r="D234" s="123" t="s">
        <v>92</v>
      </c>
      <c r="E234" s="106" t="s">
        <v>270</v>
      </c>
      <c r="F234" s="96" t="s">
        <v>26</v>
      </c>
      <c r="G234" s="95">
        <v>0.5</v>
      </c>
      <c r="H234" s="119">
        <v>78250</v>
      </c>
      <c r="I234" s="118">
        <f t="shared" si="22"/>
        <v>89987.5</v>
      </c>
      <c r="J234" s="104"/>
      <c r="K234" s="105"/>
      <c r="L234" s="103"/>
      <c r="M234" s="103"/>
      <c r="N234" s="98">
        <f t="shared" si="23"/>
        <v>22496.875</v>
      </c>
      <c r="O234" s="94"/>
      <c r="P234" s="101">
        <f t="shared" si="24"/>
        <v>51250</v>
      </c>
      <c r="Q234" s="101">
        <f t="shared" si="25"/>
        <v>58937.499999999993</v>
      </c>
      <c r="R234" s="102">
        <f t="shared" si="26"/>
        <v>14734.374999999998</v>
      </c>
    </row>
    <row r="235" spans="2:18" x14ac:dyDescent="0.55000000000000004">
      <c r="B235" s="121"/>
      <c r="C235" s="122"/>
      <c r="D235" s="123"/>
      <c r="E235" s="106" t="s">
        <v>271</v>
      </c>
      <c r="F235" s="96" t="s">
        <v>14</v>
      </c>
      <c r="G235" s="95">
        <v>0.5</v>
      </c>
      <c r="H235" s="117">
        <v>78250</v>
      </c>
      <c r="I235" s="118">
        <f t="shared" si="22"/>
        <v>89987.5</v>
      </c>
      <c r="J235" s="99" t="s">
        <v>12</v>
      </c>
      <c r="K235" s="100" t="s">
        <v>13</v>
      </c>
      <c r="L235" s="94"/>
      <c r="M235" s="94"/>
      <c r="N235" s="98">
        <f t="shared" si="23"/>
        <v>22496.875</v>
      </c>
      <c r="O235" s="94"/>
      <c r="P235" s="101">
        <f t="shared" si="24"/>
        <v>51250</v>
      </c>
      <c r="Q235" s="101">
        <f t="shared" si="25"/>
        <v>58937.499999999993</v>
      </c>
      <c r="R235" s="102">
        <f t="shared" si="26"/>
        <v>14734.374999999998</v>
      </c>
    </row>
    <row r="236" spans="2:18" x14ac:dyDescent="0.55000000000000004">
      <c r="B236" s="121"/>
      <c r="C236" s="122" t="s">
        <v>34</v>
      </c>
      <c r="D236" s="123" t="s">
        <v>97</v>
      </c>
      <c r="E236" s="106" t="s">
        <v>272</v>
      </c>
      <c r="F236" s="96" t="s">
        <v>26</v>
      </c>
      <c r="G236" s="95">
        <v>0.5</v>
      </c>
      <c r="H236" s="117">
        <v>40750</v>
      </c>
      <c r="I236" s="118">
        <f t="shared" si="22"/>
        <v>46862.5</v>
      </c>
      <c r="J236" s="99" t="s">
        <v>12</v>
      </c>
      <c r="K236" s="100" t="s">
        <v>13</v>
      </c>
      <c r="L236" s="94"/>
      <c r="M236" s="94"/>
      <c r="N236" s="98">
        <f t="shared" si="23"/>
        <v>11715.625</v>
      </c>
      <c r="O236" s="94"/>
      <c r="P236" s="101"/>
      <c r="Q236" s="101"/>
      <c r="R236" s="102"/>
    </row>
    <row r="237" spans="2:18" x14ac:dyDescent="0.55000000000000004">
      <c r="B237" s="121"/>
      <c r="C237" s="122"/>
      <c r="D237" s="123"/>
      <c r="E237" s="106" t="s">
        <v>273</v>
      </c>
      <c r="F237" s="96" t="s">
        <v>14</v>
      </c>
      <c r="G237" s="95">
        <v>0.5</v>
      </c>
      <c r="H237" s="117">
        <v>40750</v>
      </c>
      <c r="I237" s="118">
        <f t="shared" si="22"/>
        <v>46862.5</v>
      </c>
      <c r="J237" s="99" t="s">
        <v>12</v>
      </c>
      <c r="K237" s="100" t="s">
        <v>13</v>
      </c>
      <c r="L237" s="94"/>
      <c r="M237" s="94"/>
      <c r="N237" s="98">
        <f t="shared" si="23"/>
        <v>11715.625</v>
      </c>
      <c r="O237" s="94"/>
      <c r="P237" s="101"/>
      <c r="Q237" s="101"/>
      <c r="R237" s="102"/>
    </row>
    <row r="238" spans="2:18" ht="23.5" customHeight="1" x14ac:dyDescent="0.55000000000000004">
      <c r="B238" s="121" t="s">
        <v>193</v>
      </c>
      <c r="C238" s="122" t="s">
        <v>100</v>
      </c>
      <c r="D238" s="123" t="s">
        <v>92</v>
      </c>
      <c r="E238" s="106" t="s">
        <v>274</v>
      </c>
      <c r="F238" s="96" t="s">
        <v>26</v>
      </c>
      <c r="G238" s="95">
        <v>0.5</v>
      </c>
      <c r="H238" s="117">
        <v>45000</v>
      </c>
      <c r="I238" s="118">
        <f t="shared" si="22"/>
        <v>51749.999999999993</v>
      </c>
      <c r="J238" s="99"/>
      <c r="K238" s="100"/>
      <c r="L238" s="94"/>
      <c r="M238" s="94"/>
      <c r="N238" s="98">
        <f t="shared" si="23"/>
        <v>12937.499999999998</v>
      </c>
      <c r="O238" s="94"/>
      <c r="P238" s="101">
        <f t="shared" si="24"/>
        <v>45000</v>
      </c>
      <c r="Q238" s="101">
        <f t="shared" si="25"/>
        <v>51749.999999999993</v>
      </c>
      <c r="R238" s="102">
        <f t="shared" si="26"/>
        <v>12937.499999999998</v>
      </c>
    </row>
    <row r="239" spans="2:18" ht="23.5" customHeight="1" x14ac:dyDescent="0.55000000000000004">
      <c r="B239" s="121"/>
      <c r="C239" s="122"/>
      <c r="D239" s="123"/>
      <c r="E239" s="106" t="s">
        <v>275</v>
      </c>
      <c r="F239" s="96" t="s">
        <v>14</v>
      </c>
      <c r="G239" s="95">
        <v>0.5</v>
      </c>
      <c r="H239" s="117">
        <v>45000</v>
      </c>
      <c r="I239" s="118">
        <f t="shared" si="22"/>
        <v>51749.999999999993</v>
      </c>
      <c r="J239" s="99"/>
      <c r="K239" s="100"/>
      <c r="L239" s="94"/>
      <c r="M239" s="94"/>
      <c r="N239" s="98">
        <f t="shared" si="23"/>
        <v>12937.499999999998</v>
      </c>
      <c r="O239" s="94"/>
      <c r="P239" s="101">
        <f t="shared" si="24"/>
        <v>45000</v>
      </c>
      <c r="Q239" s="101">
        <f t="shared" si="25"/>
        <v>51749.999999999993</v>
      </c>
      <c r="R239" s="102">
        <f t="shared" si="26"/>
        <v>12937.499999999998</v>
      </c>
    </row>
    <row r="240" spans="2:18" x14ac:dyDescent="0.55000000000000004">
      <c r="B240" s="121"/>
      <c r="C240" s="122" t="s">
        <v>102</v>
      </c>
      <c r="D240" s="123" t="s">
        <v>92</v>
      </c>
      <c r="E240" s="107" t="s">
        <v>276</v>
      </c>
      <c r="F240" s="96" t="s">
        <v>26</v>
      </c>
      <c r="G240" s="95">
        <v>0.5</v>
      </c>
      <c r="H240" s="117">
        <v>45000</v>
      </c>
      <c r="I240" s="118">
        <f t="shared" si="22"/>
        <v>51749.999999999993</v>
      </c>
      <c r="J240" s="99"/>
      <c r="K240" s="100"/>
      <c r="L240" s="94"/>
      <c r="M240" s="94"/>
      <c r="N240" s="98">
        <f t="shared" si="23"/>
        <v>12937.499999999998</v>
      </c>
      <c r="O240" s="94"/>
      <c r="P240" s="101">
        <f t="shared" si="24"/>
        <v>45000</v>
      </c>
      <c r="Q240" s="101">
        <f t="shared" si="25"/>
        <v>51749.999999999993</v>
      </c>
      <c r="R240" s="102">
        <f t="shared" si="26"/>
        <v>12937.499999999998</v>
      </c>
    </row>
    <row r="241" spans="2:18" x14ac:dyDescent="0.55000000000000004">
      <c r="B241" s="121"/>
      <c r="C241" s="122"/>
      <c r="D241" s="123"/>
      <c r="E241" s="106" t="s">
        <v>277</v>
      </c>
      <c r="F241" s="96" t="s">
        <v>14</v>
      </c>
      <c r="G241" s="95">
        <v>0.5</v>
      </c>
      <c r="H241" s="117">
        <v>45000</v>
      </c>
      <c r="I241" s="118">
        <f t="shared" si="22"/>
        <v>51749.999999999993</v>
      </c>
      <c r="J241" s="99"/>
      <c r="K241" s="100"/>
      <c r="L241" s="94"/>
      <c r="M241" s="94"/>
      <c r="N241" s="98">
        <f t="shared" si="23"/>
        <v>12937.499999999998</v>
      </c>
      <c r="O241" s="94"/>
      <c r="P241" s="101">
        <f t="shared" si="24"/>
        <v>45000</v>
      </c>
      <c r="Q241" s="101">
        <f t="shared" si="25"/>
        <v>51749.999999999993</v>
      </c>
      <c r="R241" s="102">
        <f t="shared" si="26"/>
        <v>12937.499999999998</v>
      </c>
    </row>
    <row r="242" spans="2:18" x14ac:dyDescent="0.55000000000000004">
      <c r="B242" s="121"/>
      <c r="C242" s="122" t="s">
        <v>38</v>
      </c>
      <c r="D242" s="123" t="s">
        <v>92</v>
      </c>
      <c r="E242" s="106" t="s">
        <v>635</v>
      </c>
      <c r="F242" s="96" t="s">
        <v>26</v>
      </c>
      <c r="G242" s="95">
        <v>0.5</v>
      </c>
      <c r="H242" s="119">
        <v>45000</v>
      </c>
      <c r="I242" s="118">
        <f t="shared" si="22"/>
        <v>51749.999999999993</v>
      </c>
      <c r="J242" s="99"/>
      <c r="K242" s="100"/>
      <c r="L242" s="94"/>
      <c r="M242" s="94"/>
      <c r="N242" s="98">
        <f t="shared" si="23"/>
        <v>12937.499999999998</v>
      </c>
      <c r="O242" s="94"/>
      <c r="P242" s="101"/>
      <c r="Q242" s="101"/>
      <c r="R242" s="102"/>
    </row>
    <row r="243" spans="2:18" x14ac:dyDescent="0.55000000000000004">
      <c r="B243" s="121"/>
      <c r="C243" s="122"/>
      <c r="D243" s="123"/>
      <c r="E243" s="106" t="s">
        <v>280</v>
      </c>
      <c r="F243" s="96" t="s">
        <v>14</v>
      </c>
      <c r="G243" s="95">
        <v>0.5</v>
      </c>
      <c r="H243" s="119">
        <v>45000</v>
      </c>
      <c r="I243" s="118">
        <f t="shared" si="22"/>
        <v>51749.999999999993</v>
      </c>
      <c r="J243" s="99"/>
      <c r="K243" s="100"/>
      <c r="L243" s="94"/>
      <c r="M243" s="94"/>
      <c r="N243" s="98">
        <f t="shared" si="23"/>
        <v>12937.499999999998</v>
      </c>
      <c r="O243" s="94"/>
      <c r="P243" s="101"/>
      <c r="Q243" s="101"/>
      <c r="R243" s="102"/>
    </row>
    <row r="244" spans="2:18" x14ac:dyDescent="0.55000000000000004">
      <c r="B244" s="121"/>
      <c r="C244" s="122" t="s">
        <v>41</v>
      </c>
      <c r="D244" s="123" t="s">
        <v>92</v>
      </c>
      <c r="E244" s="106" t="s">
        <v>281</v>
      </c>
      <c r="F244" s="96" t="s">
        <v>26</v>
      </c>
      <c r="G244" s="95">
        <v>0.5</v>
      </c>
      <c r="H244" s="119">
        <v>45000</v>
      </c>
      <c r="I244" s="118">
        <f t="shared" si="22"/>
        <v>51749.999999999993</v>
      </c>
      <c r="J244" s="99"/>
      <c r="K244" s="100"/>
      <c r="L244" s="94"/>
      <c r="M244" s="94"/>
      <c r="N244" s="98">
        <f t="shared" si="23"/>
        <v>12937.499999999998</v>
      </c>
      <c r="O244" s="94"/>
      <c r="P244" s="101">
        <f t="shared" si="24"/>
        <v>45000</v>
      </c>
      <c r="Q244" s="101">
        <f t="shared" si="25"/>
        <v>51749.999999999993</v>
      </c>
      <c r="R244" s="102">
        <f t="shared" si="26"/>
        <v>12937.499999999998</v>
      </c>
    </row>
    <row r="245" spans="2:18" x14ac:dyDescent="0.55000000000000004">
      <c r="B245" s="121"/>
      <c r="C245" s="122"/>
      <c r="D245" s="123"/>
      <c r="E245" s="106" t="s">
        <v>282</v>
      </c>
      <c r="F245" s="96" t="s">
        <v>14</v>
      </c>
      <c r="G245" s="95">
        <v>0.5</v>
      </c>
      <c r="H245" s="119">
        <v>45000</v>
      </c>
      <c r="I245" s="118">
        <f t="shared" si="22"/>
        <v>51749.999999999993</v>
      </c>
      <c r="J245" s="99"/>
      <c r="K245" s="100"/>
      <c r="L245" s="94"/>
      <c r="M245" s="94"/>
      <c r="N245" s="98">
        <f t="shared" si="23"/>
        <v>12937.499999999998</v>
      </c>
      <c r="O245" s="94"/>
      <c r="P245" s="101">
        <f t="shared" si="24"/>
        <v>45000</v>
      </c>
      <c r="Q245" s="101">
        <f t="shared" si="25"/>
        <v>51749.999999999993</v>
      </c>
      <c r="R245" s="102">
        <f t="shared" si="26"/>
        <v>12937.499999999998</v>
      </c>
    </row>
    <row r="246" spans="2:18" x14ac:dyDescent="0.55000000000000004">
      <c r="B246" s="121"/>
      <c r="C246" s="122" t="s">
        <v>112</v>
      </c>
      <c r="D246" s="123" t="s">
        <v>92</v>
      </c>
      <c r="E246" s="106" t="s">
        <v>636</v>
      </c>
      <c r="F246" s="96" t="s">
        <v>26</v>
      </c>
      <c r="G246" s="95">
        <v>0.5</v>
      </c>
      <c r="H246" s="119">
        <v>45000</v>
      </c>
      <c r="I246" s="118">
        <f t="shared" si="22"/>
        <v>51749.999999999993</v>
      </c>
      <c r="J246" s="99"/>
      <c r="K246" s="100"/>
      <c r="L246" s="94"/>
      <c r="M246" s="94"/>
      <c r="N246" s="98">
        <f t="shared" si="23"/>
        <v>12937.499999999998</v>
      </c>
      <c r="O246" s="94"/>
      <c r="P246" s="101">
        <f t="shared" si="24"/>
        <v>45000</v>
      </c>
      <c r="Q246" s="101">
        <f t="shared" si="25"/>
        <v>51749.999999999993</v>
      </c>
      <c r="R246" s="102">
        <f t="shared" si="26"/>
        <v>12937.499999999998</v>
      </c>
    </row>
    <row r="247" spans="2:18" x14ac:dyDescent="0.55000000000000004">
      <c r="B247" s="121"/>
      <c r="C247" s="122"/>
      <c r="D247" s="123"/>
      <c r="E247" s="106" t="s">
        <v>283</v>
      </c>
      <c r="F247" s="96" t="s">
        <v>14</v>
      </c>
      <c r="G247" s="95">
        <v>0.5</v>
      </c>
      <c r="H247" s="119">
        <v>45000</v>
      </c>
      <c r="I247" s="118">
        <f t="shared" si="22"/>
        <v>51749.999999999993</v>
      </c>
      <c r="J247" s="99"/>
      <c r="K247" s="100"/>
      <c r="L247" s="94"/>
      <c r="M247" s="94"/>
      <c r="N247" s="98">
        <f t="shared" si="23"/>
        <v>12937.499999999998</v>
      </c>
      <c r="O247" s="94"/>
      <c r="P247" s="101">
        <f t="shared" si="24"/>
        <v>45000</v>
      </c>
      <c r="Q247" s="101">
        <f t="shared" si="25"/>
        <v>51749.999999999993</v>
      </c>
      <c r="R247" s="102">
        <f t="shared" si="26"/>
        <v>12937.499999999998</v>
      </c>
    </row>
    <row r="248" spans="2:18" x14ac:dyDescent="0.55000000000000004">
      <c r="B248" s="121"/>
      <c r="C248" s="122" t="s">
        <v>115</v>
      </c>
      <c r="D248" s="123" t="s">
        <v>92</v>
      </c>
      <c r="E248" s="106" t="s">
        <v>284</v>
      </c>
      <c r="F248" s="96" t="s">
        <v>26</v>
      </c>
      <c r="G248" s="95">
        <v>0.5</v>
      </c>
      <c r="H248" s="119">
        <v>45000</v>
      </c>
      <c r="I248" s="118">
        <f t="shared" si="22"/>
        <v>51749.999999999993</v>
      </c>
      <c r="J248" s="99"/>
      <c r="K248" s="100"/>
      <c r="L248" s="94"/>
      <c r="M248" s="94"/>
      <c r="N248" s="98">
        <f t="shared" si="23"/>
        <v>12937.499999999998</v>
      </c>
      <c r="O248" s="94"/>
      <c r="P248" s="101">
        <f t="shared" si="24"/>
        <v>45000</v>
      </c>
      <c r="Q248" s="101">
        <f t="shared" si="25"/>
        <v>51749.999999999993</v>
      </c>
      <c r="R248" s="102">
        <f t="shared" si="26"/>
        <v>12937.499999999998</v>
      </c>
    </row>
    <row r="249" spans="2:18" x14ac:dyDescent="0.55000000000000004">
      <c r="B249" s="121"/>
      <c r="C249" s="122"/>
      <c r="D249" s="123"/>
      <c r="E249" s="106" t="s">
        <v>285</v>
      </c>
      <c r="F249" s="96" t="s">
        <v>14</v>
      </c>
      <c r="G249" s="95">
        <v>0.5</v>
      </c>
      <c r="H249" s="119">
        <v>45000</v>
      </c>
      <c r="I249" s="118">
        <f t="shared" si="22"/>
        <v>51749.999999999993</v>
      </c>
      <c r="J249" s="99"/>
      <c r="K249" s="100"/>
      <c r="L249" s="94"/>
      <c r="M249" s="94"/>
      <c r="N249" s="98">
        <f t="shared" si="23"/>
        <v>12937.499999999998</v>
      </c>
      <c r="O249" s="94"/>
      <c r="P249" s="101">
        <f t="shared" si="24"/>
        <v>45000</v>
      </c>
      <c r="Q249" s="101">
        <f t="shared" si="25"/>
        <v>51749.999999999993</v>
      </c>
      <c r="R249" s="102">
        <f t="shared" si="26"/>
        <v>12937.499999999998</v>
      </c>
    </row>
    <row r="250" spans="2:18" x14ac:dyDescent="0.55000000000000004">
      <c r="B250" s="121"/>
      <c r="C250" s="122" t="s">
        <v>124</v>
      </c>
      <c r="D250" s="123" t="s">
        <v>92</v>
      </c>
      <c r="E250" s="106" t="s">
        <v>291</v>
      </c>
      <c r="F250" s="96" t="s">
        <v>26</v>
      </c>
      <c r="G250" s="95">
        <v>0.5</v>
      </c>
      <c r="H250" s="119">
        <v>50250</v>
      </c>
      <c r="I250" s="118">
        <f t="shared" si="22"/>
        <v>57787.499999999993</v>
      </c>
      <c r="J250" s="99"/>
      <c r="K250" s="100"/>
      <c r="L250" s="94"/>
      <c r="M250" s="94"/>
      <c r="N250" s="98">
        <f t="shared" si="23"/>
        <v>14446.874999999998</v>
      </c>
      <c r="O250" s="94"/>
      <c r="P250" s="101">
        <f t="shared" si="24"/>
        <v>50250</v>
      </c>
      <c r="Q250" s="101">
        <f t="shared" si="25"/>
        <v>57787.499999999993</v>
      </c>
      <c r="R250" s="102">
        <f t="shared" si="26"/>
        <v>14446.874999999998</v>
      </c>
    </row>
    <row r="251" spans="2:18" x14ac:dyDescent="0.55000000000000004">
      <c r="B251" s="121"/>
      <c r="C251" s="122"/>
      <c r="D251" s="123"/>
      <c r="E251" s="106" t="s">
        <v>292</v>
      </c>
      <c r="F251" s="96" t="s">
        <v>14</v>
      </c>
      <c r="G251" s="95">
        <v>0.5</v>
      </c>
      <c r="H251" s="119">
        <v>50250</v>
      </c>
      <c r="I251" s="118">
        <f t="shared" si="22"/>
        <v>57787.499999999993</v>
      </c>
      <c r="J251" s="99"/>
      <c r="K251" s="100"/>
      <c r="L251" s="94"/>
      <c r="M251" s="94"/>
      <c r="N251" s="98">
        <f t="shared" si="23"/>
        <v>14446.874999999998</v>
      </c>
      <c r="O251" s="94"/>
      <c r="P251" s="101">
        <f t="shared" si="24"/>
        <v>50250</v>
      </c>
      <c r="Q251" s="101">
        <f t="shared" si="25"/>
        <v>57787.499999999993</v>
      </c>
      <c r="R251" s="102">
        <f t="shared" si="26"/>
        <v>14446.874999999998</v>
      </c>
    </row>
    <row r="252" spans="2:18" x14ac:dyDescent="0.55000000000000004">
      <c r="B252" s="121" t="s">
        <v>409</v>
      </c>
      <c r="C252" s="122" t="s">
        <v>105</v>
      </c>
      <c r="D252" s="123" t="s">
        <v>97</v>
      </c>
      <c r="E252" s="106" t="s">
        <v>278</v>
      </c>
      <c r="F252" s="96" t="s">
        <v>26</v>
      </c>
      <c r="G252" s="95">
        <v>0.5</v>
      </c>
      <c r="H252" s="119">
        <v>40750</v>
      </c>
      <c r="I252" s="118">
        <f t="shared" si="22"/>
        <v>46862.5</v>
      </c>
      <c r="J252" s="112"/>
      <c r="K252" s="112"/>
      <c r="L252" s="112"/>
      <c r="M252" s="112"/>
      <c r="N252" s="98">
        <f t="shared" si="23"/>
        <v>11715.625</v>
      </c>
      <c r="O252" s="112"/>
      <c r="P252" s="101"/>
      <c r="Q252" s="101"/>
      <c r="R252" s="102"/>
    </row>
    <row r="253" spans="2:18" x14ac:dyDescent="0.55000000000000004">
      <c r="B253" s="121"/>
      <c r="C253" s="122"/>
      <c r="D253" s="123"/>
      <c r="E253" s="106" t="s">
        <v>279</v>
      </c>
      <c r="F253" s="96" t="s">
        <v>14</v>
      </c>
      <c r="G253" s="95">
        <v>0.5</v>
      </c>
      <c r="H253" s="119">
        <v>40750</v>
      </c>
      <c r="I253" s="118">
        <f t="shared" si="22"/>
        <v>46862.5</v>
      </c>
      <c r="J253" s="112"/>
      <c r="K253" s="112"/>
      <c r="L253" s="112"/>
      <c r="M253" s="112"/>
      <c r="N253" s="98">
        <f t="shared" si="23"/>
        <v>11715.625</v>
      </c>
      <c r="O253" s="112"/>
      <c r="P253" s="101"/>
      <c r="Q253" s="101"/>
      <c r="R253" s="102"/>
    </row>
    <row r="254" spans="2:18" x14ac:dyDescent="0.55000000000000004">
      <c r="B254" s="121"/>
      <c r="C254" s="122" t="s">
        <v>118</v>
      </c>
      <c r="D254" s="123" t="s">
        <v>97</v>
      </c>
      <c r="E254" s="106" t="s">
        <v>286</v>
      </c>
      <c r="F254" s="96" t="s">
        <v>26</v>
      </c>
      <c r="G254" s="95">
        <v>0.5</v>
      </c>
      <c r="H254" s="119">
        <v>42750</v>
      </c>
      <c r="I254" s="118">
        <f t="shared" si="22"/>
        <v>49162.499999999993</v>
      </c>
      <c r="J254" s="112"/>
      <c r="K254" s="112"/>
      <c r="L254" s="112"/>
      <c r="M254" s="112"/>
      <c r="N254" s="98">
        <f t="shared" si="23"/>
        <v>12290.624999999998</v>
      </c>
      <c r="O254" s="112"/>
      <c r="P254" s="101">
        <f t="shared" si="24"/>
        <v>42750</v>
      </c>
      <c r="Q254" s="101">
        <f t="shared" si="25"/>
        <v>49162.499999999993</v>
      </c>
      <c r="R254" s="102">
        <f t="shared" si="26"/>
        <v>12290.624999999998</v>
      </c>
    </row>
    <row r="255" spans="2:18" x14ac:dyDescent="0.55000000000000004">
      <c r="B255" s="121"/>
      <c r="C255" s="122"/>
      <c r="D255" s="123"/>
      <c r="E255" s="106" t="s">
        <v>287</v>
      </c>
      <c r="F255" s="96" t="s">
        <v>14</v>
      </c>
      <c r="G255" s="95">
        <v>0.5</v>
      </c>
      <c r="H255" s="119">
        <v>42750</v>
      </c>
      <c r="I255" s="118">
        <f t="shared" si="22"/>
        <v>49162.499999999993</v>
      </c>
      <c r="J255" s="112"/>
      <c r="K255" s="112"/>
      <c r="L255" s="112"/>
      <c r="M255" s="112"/>
      <c r="N255" s="98">
        <f t="shared" si="23"/>
        <v>12290.624999999998</v>
      </c>
      <c r="O255" s="112"/>
      <c r="P255" s="101">
        <f t="shared" si="24"/>
        <v>42750</v>
      </c>
      <c r="Q255" s="101">
        <f t="shared" si="25"/>
        <v>49162.499999999993</v>
      </c>
      <c r="R255" s="102">
        <f t="shared" si="26"/>
        <v>12290.624999999998</v>
      </c>
    </row>
    <row r="256" spans="2:18" x14ac:dyDescent="0.55000000000000004">
      <c r="B256" s="121"/>
      <c r="C256" s="122" t="s">
        <v>288</v>
      </c>
      <c r="D256" s="123" t="s">
        <v>97</v>
      </c>
      <c r="E256" s="106" t="s">
        <v>289</v>
      </c>
      <c r="F256" s="96" t="s">
        <v>26</v>
      </c>
      <c r="G256" s="95">
        <v>0.5</v>
      </c>
      <c r="H256" s="119">
        <v>40750</v>
      </c>
      <c r="I256" s="118">
        <f t="shared" si="22"/>
        <v>46862.5</v>
      </c>
      <c r="J256" s="112"/>
      <c r="K256" s="112"/>
      <c r="L256" s="112"/>
      <c r="M256" s="112"/>
      <c r="N256" s="98">
        <f t="shared" si="23"/>
        <v>11715.625</v>
      </c>
      <c r="O256" s="112"/>
      <c r="P256" s="101">
        <f t="shared" si="24"/>
        <v>40750</v>
      </c>
      <c r="Q256" s="101">
        <f t="shared" si="25"/>
        <v>46862.5</v>
      </c>
      <c r="R256" s="102">
        <f t="shared" si="26"/>
        <v>11715.625</v>
      </c>
    </row>
    <row r="257" spans="2:18" x14ac:dyDescent="0.55000000000000004">
      <c r="B257" s="121"/>
      <c r="C257" s="122"/>
      <c r="D257" s="123"/>
      <c r="E257" s="106" t="s">
        <v>290</v>
      </c>
      <c r="F257" s="96" t="s">
        <v>14</v>
      </c>
      <c r="G257" s="95">
        <v>0.5</v>
      </c>
      <c r="H257" s="119">
        <v>40750</v>
      </c>
      <c r="I257" s="118">
        <f t="shared" si="22"/>
        <v>46862.5</v>
      </c>
      <c r="J257" s="112"/>
      <c r="K257" s="112"/>
      <c r="L257" s="112"/>
      <c r="M257" s="112"/>
      <c r="N257" s="98">
        <f t="shared" si="23"/>
        <v>11715.625</v>
      </c>
      <c r="O257" s="112"/>
      <c r="P257" s="101">
        <f t="shared" si="24"/>
        <v>40750</v>
      </c>
      <c r="Q257" s="101">
        <f t="shared" si="25"/>
        <v>46862.5</v>
      </c>
      <c r="R257" s="102">
        <f t="shared" si="26"/>
        <v>11715.625</v>
      </c>
    </row>
    <row r="258" spans="2:18" ht="31" customHeight="1" x14ac:dyDescent="0.55000000000000004">
      <c r="B258" s="121" t="s">
        <v>211</v>
      </c>
      <c r="C258" s="122" t="s">
        <v>212</v>
      </c>
      <c r="D258" s="108" t="s">
        <v>75</v>
      </c>
      <c r="E258" s="92" t="s">
        <v>293</v>
      </c>
      <c r="F258" s="96" t="s">
        <v>26</v>
      </c>
      <c r="G258" s="95">
        <v>0.5</v>
      </c>
      <c r="H258" s="119">
        <v>58750</v>
      </c>
      <c r="I258" s="118">
        <f t="shared" si="22"/>
        <v>67562.5</v>
      </c>
      <c r="J258" s="112"/>
      <c r="K258" s="112"/>
      <c r="L258" s="112"/>
      <c r="M258" s="112"/>
      <c r="N258" s="98">
        <f t="shared" si="23"/>
        <v>16890.625</v>
      </c>
      <c r="O258" s="112"/>
      <c r="P258" s="101">
        <f t="shared" si="24"/>
        <v>51250</v>
      </c>
      <c r="Q258" s="101">
        <f t="shared" si="25"/>
        <v>58937.499999999993</v>
      </c>
      <c r="R258" s="102">
        <f t="shared" si="26"/>
        <v>14734.374999999998</v>
      </c>
    </row>
    <row r="259" spans="2:18" x14ac:dyDescent="0.55000000000000004">
      <c r="B259" s="121"/>
      <c r="C259" s="122"/>
      <c r="D259" s="108"/>
      <c r="E259" s="92" t="s">
        <v>294</v>
      </c>
      <c r="F259" s="96" t="s">
        <v>14</v>
      </c>
      <c r="G259" s="95">
        <v>0.5</v>
      </c>
      <c r="H259" s="119">
        <v>58750</v>
      </c>
      <c r="I259" s="118">
        <f t="shared" si="22"/>
        <v>67562.5</v>
      </c>
      <c r="J259" s="112"/>
      <c r="K259" s="112"/>
      <c r="L259" s="112"/>
      <c r="M259" s="112"/>
      <c r="N259" s="98">
        <f t="shared" si="23"/>
        <v>16890.625</v>
      </c>
      <c r="O259" s="112"/>
      <c r="P259" s="101">
        <f t="shared" si="24"/>
        <v>51250</v>
      </c>
      <c r="Q259" s="101">
        <f t="shared" si="25"/>
        <v>58937.499999999993</v>
      </c>
      <c r="R259" s="102">
        <f t="shared" si="26"/>
        <v>14734.374999999998</v>
      </c>
    </row>
    <row r="260" spans="2:18" x14ac:dyDescent="0.55000000000000004">
      <c r="B260" s="121"/>
      <c r="C260" s="122" t="s">
        <v>216</v>
      </c>
      <c r="D260" s="108" t="s">
        <v>97</v>
      </c>
      <c r="E260" s="92" t="s">
        <v>295</v>
      </c>
      <c r="F260" s="96" t="s">
        <v>26</v>
      </c>
      <c r="G260" s="95">
        <v>0.5</v>
      </c>
      <c r="H260" s="119">
        <v>58750</v>
      </c>
      <c r="I260" s="118">
        <f t="shared" si="22"/>
        <v>67562.5</v>
      </c>
      <c r="J260" s="112"/>
      <c r="K260" s="112"/>
      <c r="L260" s="112"/>
      <c r="M260" s="112"/>
      <c r="N260" s="98">
        <f t="shared" si="23"/>
        <v>16890.625</v>
      </c>
      <c r="O260" s="112"/>
      <c r="P260" s="101"/>
      <c r="Q260" s="101"/>
      <c r="R260" s="102"/>
    </row>
    <row r="261" spans="2:18" x14ac:dyDescent="0.55000000000000004">
      <c r="B261" s="121"/>
      <c r="C261" s="122"/>
      <c r="D261" s="108"/>
      <c r="E261" s="92" t="s">
        <v>296</v>
      </c>
      <c r="F261" s="96" t="s">
        <v>14</v>
      </c>
      <c r="G261" s="95">
        <v>0.5</v>
      </c>
      <c r="H261" s="119">
        <v>58750</v>
      </c>
      <c r="I261" s="118">
        <f t="shared" si="22"/>
        <v>67562.5</v>
      </c>
      <c r="J261" s="112"/>
      <c r="K261" s="112"/>
      <c r="L261" s="112"/>
      <c r="M261" s="112"/>
      <c r="N261" s="98">
        <f t="shared" si="23"/>
        <v>16890.625</v>
      </c>
      <c r="O261" s="112"/>
      <c r="P261" s="101"/>
      <c r="Q261" s="101"/>
      <c r="R261" s="102"/>
    </row>
    <row r="262" spans="2:18" x14ac:dyDescent="0.55000000000000004">
      <c r="B262" s="121"/>
      <c r="C262" s="122" t="s">
        <v>297</v>
      </c>
      <c r="D262" s="108" t="s">
        <v>92</v>
      </c>
      <c r="E262" s="92" t="s">
        <v>298</v>
      </c>
      <c r="F262" s="96" t="s">
        <v>26</v>
      </c>
      <c r="G262" s="95">
        <v>0.5</v>
      </c>
      <c r="H262" s="119">
        <v>60250</v>
      </c>
      <c r="I262" s="118">
        <f t="shared" si="22"/>
        <v>69287.5</v>
      </c>
      <c r="J262" s="112"/>
      <c r="K262" s="112"/>
      <c r="L262" s="112"/>
      <c r="M262" s="112"/>
      <c r="N262" s="98">
        <f t="shared" si="23"/>
        <v>17321.875</v>
      </c>
      <c r="O262" s="112"/>
      <c r="P262" s="101"/>
      <c r="Q262" s="101"/>
      <c r="R262" s="102"/>
    </row>
    <row r="263" spans="2:18" x14ac:dyDescent="0.55000000000000004">
      <c r="B263" s="121"/>
      <c r="C263" s="122"/>
      <c r="D263" s="108"/>
      <c r="E263" s="92" t="s">
        <v>299</v>
      </c>
      <c r="F263" s="96" t="s">
        <v>14</v>
      </c>
      <c r="G263" s="95">
        <v>0.5</v>
      </c>
      <c r="H263" s="119">
        <v>60250</v>
      </c>
      <c r="I263" s="118">
        <f t="shared" si="22"/>
        <v>69287.5</v>
      </c>
      <c r="J263" s="112"/>
      <c r="K263" s="112"/>
      <c r="L263" s="112"/>
      <c r="M263" s="112"/>
      <c r="N263" s="98">
        <f t="shared" si="23"/>
        <v>17321.875</v>
      </c>
      <c r="O263" s="112"/>
      <c r="P263" s="101"/>
      <c r="Q263" s="101"/>
      <c r="R263" s="102"/>
    </row>
    <row r="264" spans="2:18" x14ac:dyDescent="0.55000000000000004">
      <c r="B264" s="121"/>
      <c r="C264" s="122" t="s">
        <v>134</v>
      </c>
      <c r="D264" s="108" t="s">
        <v>75</v>
      </c>
      <c r="E264" s="92" t="s">
        <v>300</v>
      </c>
      <c r="F264" s="96" t="s">
        <v>26</v>
      </c>
      <c r="G264" s="95">
        <v>0.5</v>
      </c>
      <c r="H264" s="119">
        <v>58750</v>
      </c>
      <c r="I264" s="118">
        <f t="shared" si="22"/>
        <v>67562.5</v>
      </c>
      <c r="J264" s="112"/>
      <c r="K264" s="112"/>
      <c r="L264" s="112"/>
      <c r="M264" s="112"/>
      <c r="N264" s="98">
        <f t="shared" si="23"/>
        <v>16890.625</v>
      </c>
      <c r="O264" s="112"/>
      <c r="P264" s="101">
        <f t="shared" si="24"/>
        <v>51250</v>
      </c>
      <c r="Q264" s="101">
        <f t="shared" si="25"/>
        <v>58937.499999999993</v>
      </c>
      <c r="R264" s="102">
        <f t="shared" si="26"/>
        <v>14734.374999999998</v>
      </c>
    </row>
    <row r="265" spans="2:18" x14ac:dyDescent="0.55000000000000004">
      <c r="B265" s="121"/>
      <c r="C265" s="122"/>
      <c r="D265" s="108"/>
      <c r="E265" s="92" t="s">
        <v>301</v>
      </c>
      <c r="F265" s="96" t="s">
        <v>14</v>
      </c>
      <c r="G265" s="95">
        <v>0.5</v>
      </c>
      <c r="H265" s="119">
        <v>58750</v>
      </c>
      <c r="I265" s="118">
        <f t="shared" si="22"/>
        <v>67562.5</v>
      </c>
      <c r="J265" s="112"/>
      <c r="K265" s="112"/>
      <c r="L265" s="112"/>
      <c r="M265" s="112"/>
      <c r="N265" s="98">
        <f t="shared" si="23"/>
        <v>16890.625</v>
      </c>
      <c r="O265" s="112"/>
      <c r="P265" s="101">
        <f t="shared" si="24"/>
        <v>51250</v>
      </c>
      <c r="Q265" s="101">
        <f t="shared" si="25"/>
        <v>58937.499999999993</v>
      </c>
      <c r="R265" s="102">
        <f t="shared" si="26"/>
        <v>14734.374999999998</v>
      </c>
    </row>
    <row r="266" spans="2:18" ht="23.5" customHeight="1" x14ac:dyDescent="0.55000000000000004">
      <c r="B266" s="121" t="s">
        <v>136</v>
      </c>
      <c r="C266" s="122" t="s">
        <v>137</v>
      </c>
      <c r="D266" s="123" t="s">
        <v>75</v>
      </c>
      <c r="E266" s="106" t="s">
        <v>302</v>
      </c>
      <c r="F266" s="96" t="s">
        <v>26</v>
      </c>
      <c r="G266" s="95">
        <v>0.5</v>
      </c>
      <c r="H266" s="119">
        <v>64500</v>
      </c>
      <c r="I266" s="118">
        <f t="shared" si="22"/>
        <v>74175</v>
      </c>
      <c r="J266" s="112"/>
      <c r="K266" s="112"/>
      <c r="L266" s="112"/>
      <c r="M266" s="112"/>
      <c r="N266" s="98">
        <f t="shared" si="23"/>
        <v>18543.75</v>
      </c>
      <c r="O266" s="112"/>
      <c r="P266" s="101">
        <f t="shared" si="24"/>
        <v>51250</v>
      </c>
      <c r="Q266" s="101">
        <f t="shared" si="25"/>
        <v>58937.499999999993</v>
      </c>
      <c r="R266" s="102">
        <f t="shared" si="26"/>
        <v>14734.374999999998</v>
      </c>
    </row>
    <row r="267" spans="2:18" x14ac:dyDescent="0.55000000000000004">
      <c r="B267" s="121"/>
      <c r="C267" s="122"/>
      <c r="D267" s="123"/>
      <c r="E267" s="106" t="s">
        <v>303</v>
      </c>
      <c r="F267" s="96" t="s">
        <v>14</v>
      </c>
      <c r="G267" s="95">
        <v>0.5</v>
      </c>
      <c r="H267" s="119">
        <v>64500</v>
      </c>
      <c r="I267" s="118">
        <f t="shared" si="22"/>
        <v>74175</v>
      </c>
      <c r="J267" s="112"/>
      <c r="K267" s="112"/>
      <c r="L267" s="112"/>
      <c r="M267" s="112"/>
      <c r="N267" s="98">
        <f t="shared" si="23"/>
        <v>18543.75</v>
      </c>
      <c r="O267" s="112"/>
      <c r="P267" s="101">
        <f t="shared" si="24"/>
        <v>51250</v>
      </c>
      <c r="Q267" s="101">
        <f t="shared" si="25"/>
        <v>58937.499999999993</v>
      </c>
      <c r="R267" s="102">
        <f t="shared" si="26"/>
        <v>14734.374999999998</v>
      </c>
    </row>
    <row r="268" spans="2:18" x14ac:dyDescent="0.55000000000000004">
      <c r="B268" s="121"/>
      <c r="C268" s="122" t="s">
        <v>140</v>
      </c>
      <c r="D268" s="123" t="s">
        <v>75</v>
      </c>
      <c r="E268" s="106" t="s">
        <v>304</v>
      </c>
      <c r="F268" s="96" t="s">
        <v>26</v>
      </c>
      <c r="G268" s="95">
        <v>0.5</v>
      </c>
      <c r="H268" s="119">
        <v>48250</v>
      </c>
      <c r="I268" s="118">
        <f t="shared" si="22"/>
        <v>55487.499999999993</v>
      </c>
      <c r="J268" s="112"/>
      <c r="K268" s="112"/>
      <c r="L268" s="112"/>
      <c r="M268" s="112"/>
      <c r="N268" s="98">
        <f t="shared" si="23"/>
        <v>13871.874999999998</v>
      </c>
      <c r="O268" s="112"/>
      <c r="P268" s="101">
        <f t="shared" si="24"/>
        <v>48250</v>
      </c>
      <c r="Q268" s="101">
        <f t="shared" si="25"/>
        <v>55487.499999999993</v>
      </c>
      <c r="R268" s="102">
        <f t="shared" si="26"/>
        <v>13871.874999999998</v>
      </c>
    </row>
    <row r="269" spans="2:18" x14ac:dyDescent="0.55000000000000004">
      <c r="B269" s="121"/>
      <c r="C269" s="122"/>
      <c r="D269" s="123"/>
      <c r="E269" s="106" t="s">
        <v>305</v>
      </c>
      <c r="F269" s="96" t="s">
        <v>14</v>
      </c>
      <c r="G269" s="95">
        <v>0.5</v>
      </c>
      <c r="H269" s="119">
        <v>48250</v>
      </c>
      <c r="I269" s="118">
        <f t="shared" si="22"/>
        <v>55487.499999999993</v>
      </c>
      <c r="J269" s="112"/>
      <c r="K269" s="112"/>
      <c r="L269" s="112"/>
      <c r="M269" s="112"/>
      <c r="N269" s="98">
        <f t="shared" si="23"/>
        <v>13871.874999999998</v>
      </c>
      <c r="O269" s="112"/>
      <c r="P269" s="101">
        <f t="shared" si="24"/>
        <v>48250</v>
      </c>
      <c r="Q269" s="101">
        <f t="shared" si="25"/>
        <v>55487.499999999993</v>
      </c>
      <c r="R269" s="102">
        <f t="shared" si="26"/>
        <v>13871.874999999998</v>
      </c>
    </row>
    <row r="270" spans="2:18" x14ac:dyDescent="0.55000000000000004">
      <c r="B270" s="121"/>
      <c r="C270" s="122" t="s">
        <v>306</v>
      </c>
      <c r="D270" s="123" t="s">
        <v>75</v>
      </c>
      <c r="E270" s="106" t="s">
        <v>307</v>
      </c>
      <c r="F270" s="96" t="s">
        <v>26</v>
      </c>
      <c r="G270" s="95">
        <v>0.5</v>
      </c>
      <c r="H270" s="119">
        <v>55000</v>
      </c>
      <c r="I270" s="118">
        <f t="shared" si="22"/>
        <v>63249.999999999993</v>
      </c>
      <c r="J270" s="112"/>
      <c r="K270" s="112"/>
      <c r="L270" s="112"/>
      <c r="M270" s="112"/>
      <c r="N270" s="98">
        <f t="shared" si="23"/>
        <v>15812.499999999998</v>
      </c>
      <c r="O270" s="112"/>
      <c r="P270" s="101">
        <f t="shared" si="24"/>
        <v>51250</v>
      </c>
      <c r="Q270" s="101">
        <f t="shared" si="25"/>
        <v>58937.499999999993</v>
      </c>
      <c r="R270" s="102">
        <f t="shared" si="26"/>
        <v>14734.374999999998</v>
      </c>
    </row>
    <row r="271" spans="2:18" x14ac:dyDescent="0.55000000000000004">
      <c r="B271" s="121"/>
      <c r="C271" s="122"/>
      <c r="D271" s="123"/>
      <c r="E271" s="106" t="s">
        <v>308</v>
      </c>
      <c r="F271" s="96" t="s">
        <v>14</v>
      </c>
      <c r="G271" s="95">
        <v>0.5</v>
      </c>
      <c r="H271" s="119">
        <v>55000</v>
      </c>
      <c r="I271" s="118">
        <f t="shared" si="22"/>
        <v>63249.999999999993</v>
      </c>
      <c r="J271" s="112"/>
      <c r="K271" s="112"/>
      <c r="L271" s="112"/>
      <c r="M271" s="112"/>
      <c r="N271" s="98">
        <f t="shared" si="23"/>
        <v>15812.499999999998</v>
      </c>
      <c r="O271" s="112"/>
      <c r="P271" s="101">
        <f t="shared" si="24"/>
        <v>51250</v>
      </c>
      <c r="Q271" s="101">
        <f t="shared" si="25"/>
        <v>58937.499999999993</v>
      </c>
      <c r="R271" s="102">
        <f t="shared" si="26"/>
        <v>14734.374999999998</v>
      </c>
    </row>
    <row r="272" spans="2:18" x14ac:dyDescent="0.55000000000000004">
      <c r="B272" s="121"/>
      <c r="C272" s="122" t="s">
        <v>145</v>
      </c>
      <c r="D272" s="123" t="s">
        <v>75</v>
      </c>
      <c r="E272" s="107" t="s">
        <v>637</v>
      </c>
      <c r="F272" s="96" t="s">
        <v>26</v>
      </c>
      <c r="G272" s="95">
        <v>0.5</v>
      </c>
      <c r="H272" s="119">
        <v>48250</v>
      </c>
      <c r="I272" s="118">
        <f t="shared" si="22"/>
        <v>55487.499999999993</v>
      </c>
      <c r="J272" s="112"/>
      <c r="K272" s="112"/>
      <c r="L272" s="112"/>
      <c r="M272" s="112"/>
      <c r="N272" s="98">
        <f t="shared" si="23"/>
        <v>13871.874999999998</v>
      </c>
      <c r="O272" s="112"/>
      <c r="P272" s="101">
        <f t="shared" si="24"/>
        <v>48250</v>
      </c>
      <c r="Q272" s="101">
        <f t="shared" si="25"/>
        <v>55487.499999999993</v>
      </c>
      <c r="R272" s="102">
        <f t="shared" si="26"/>
        <v>13871.874999999998</v>
      </c>
    </row>
    <row r="273" spans="2:18" x14ac:dyDescent="0.55000000000000004">
      <c r="B273" s="121"/>
      <c r="C273" s="122"/>
      <c r="D273" s="123"/>
      <c r="E273" s="106" t="s">
        <v>309</v>
      </c>
      <c r="F273" s="96" t="s">
        <v>14</v>
      </c>
      <c r="G273" s="95">
        <v>0.5</v>
      </c>
      <c r="H273" s="119">
        <v>48250</v>
      </c>
      <c r="I273" s="118">
        <f t="shared" si="22"/>
        <v>55487.499999999993</v>
      </c>
      <c r="J273" s="112"/>
      <c r="K273" s="112"/>
      <c r="L273" s="112"/>
      <c r="M273" s="112"/>
      <c r="N273" s="98">
        <f t="shared" si="23"/>
        <v>13871.874999999998</v>
      </c>
      <c r="O273" s="112"/>
      <c r="P273" s="101">
        <f t="shared" si="24"/>
        <v>48250</v>
      </c>
      <c r="Q273" s="101">
        <f t="shared" si="25"/>
        <v>55487.499999999993</v>
      </c>
      <c r="R273" s="102">
        <f t="shared" si="26"/>
        <v>13871.874999999998</v>
      </c>
    </row>
    <row r="274" spans="2:18" x14ac:dyDescent="0.55000000000000004">
      <c r="B274" s="121"/>
      <c r="C274" s="122" t="s">
        <v>176</v>
      </c>
      <c r="D274" s="123" t="s">
        <v>75</v>
      </c>
      <c r="E274" s="106" t="s">
        <v>261</v>
      </c>
      <c r="F274" s="96" t="s">
        <v>26</v>
      </c>
      <c r="G274" s="95">
        <v>0.5</v>
      </c>
      <c r="H274" s="119">
        <v>45000</v>
      </c>
      <c r="I274" s="118">
        <f t="shared" si="22"/>
        <v>51749.999999999993</v>
      </c>
      <c r="J274" s="112"/>
      <c r="K274" s="112"/>
      <c r="L274" s="112"/>
      <c r="M274" s="112"/>
      <c r="N274" s="98">
        <f t="shared" si="23"/>
        <v>12937.499999999998</v>
      </c>
      <c r="O274" s="112"/>
      <c r="P274" s="101">
        <f t="shared" si="24"/>
        <v>45000</v>
      </c>
      <c r="Q274" s="101">
        <f t="shared" si="25"/>
        <v>51749.999999999993</v>
      </c>
      <c r="R274" s="102">
        <f t="shared" si="26"/>
        <v>12937.499999999998</v>
      </c>
    </row>
    <row r="275" spans="2:18" x14ac:dyDescent="0.55000000000000004">
      <c r="B275" s="121"/>
      <c r="C275" s="122"/>
      <c r="D275" s="123"/>
      <c r="E275" s="106" t="s">
        <v>262</v>
      </c>
      <c r="F275" s="96" t="s">
        <v>14</v>
      </c>
      <c r="G275" s="95">
        <v>0.5</v>
      </c>
      <c r="H275" s="119">
        <v>45000</v>
      </c>
      <c r="I275" s="118">
        <f t="shared" si="22"/>
        <v>51749.999999999993</v>
      </c>
      <c r="J275" s="112"/>
      <c r="K275" s="112"/>
      <c r="L275" s="112"/>
      <c r="M275" s="112"/>
      <c r="N275" s="98">
        <f t="shared" si="23"/>
        <v>12937.499999999998</v>
      </c>
      <c r="O275" s="112"/>
      <c r="P275" s="101">
        <f t="shared" si="24"/>
        <v>45000</v>
      </c>
      <c r="Q275" s="101">
        <f t="shared" si="25"/>
        <v>51749.999999999993</v>
      </c>
      <c r="R275" s="102">
        <f t="shared" si="26"/>
        <v>12937.499999999998</v>
      </c>
    </row>
    <row r="276" spans="2:18" x14ac:dyDescent="0.55000000000000004">
      <c r="B276" s="121"/>
      <c r="C276" s="122" t="s">
        <v>89</v>
      </c>
      <c r="D276" s="123" t="s">
        <v>75</v>
      </c>
      <c r="E276" s="106" t="s">
        <v>263</v>
      </c>
      <c r="F276" s="96" t="s">
        <v>26</v>
      </c>
      <c r="G276" s="95">
        <v>0.5</v>
      </c>
      <c r="H276" s="119">
        <v>55000</v>
      </c>
      <c r="I276" s="118">
        <f t="shared" si="22"/>
        <v>63249.999999999993</v>
      </c>
      <c r="J276" s="112"/>
      <c r="K276" s="112"/>
      <c r="L276" s="112"/>
      <c r="M276" s="112"/>
      <c r="N276" s="98">
        <f t="shared" si="23"/>
        <v>15812.499999999998</v>
      </c>
      <c r="O276" s="112"/>
      <c r="P276" s="101">
        <f t="shared" si="24"/>
        <v>51250</v>
      </c>
      <c r="Q276" s="101">
        <f t="shared" si="25"/>
        <v>58937.499999999993</v>
      </c>
      <c r="R276" s="102">
        <f t="shared" si="26"/>
        <v>14734.374999999998</v>
      </c>
    </row>
    <row r="277" spans="2:18" x14ac:dyDescent="0.55000000000000004">
      <c r="B277" s="121"/>
      <c r="C277" s="122"/>
      <c r="D277" s="123"/>
      <c r="E277" s="106" t="s">
        <v>264</v>
      </c>
      <c r="F277" s="96" t="s">
        <v>14</v>
      </c>
      <c r="G277" s="95">
        <v>0.5</v>
      </c>
      <c r="H277" s="119">
        <v>55000</v>
      </c>
      <c r="I277" s="118">
        <f t="shared" si="22"/>
        <v>63249.999999999993</v>
      </c>
      <c r="J277" s="112"/>
      <c r="K277" s="112"/>
      <c r="L277" s="112"/>
      <c r="M277" s="112"/>
      <c r="N277" s="98">
        <f t="shared" si="23"/>
        <v>15812.499999999998</v>
      </c>
      <c r="O277" s="112"/>
      <c r="P277" s="101">
        <f t="shared" si="24"/>
        <v>51250</v>
      </c>
      <c r="Q277" s="101">
        <f t="shared" si="25"/>
        <v>58937.499999999993</v>
      </c>
      <c r="R277" s="102">
        <f t="shared" si="26"/>
        <v>14734.374999999998</v>
      </c>
    </row>
    <row r="278" spans="2:18" x14ac:dyDescent="0.55000000000000004">
      <c r="B278" s="121"/>
      <c r="C278" s="122" t="s">
        <v>53</v>
      </c>
      <c r="D278" s="123" t="s">
        <v>75</v>
      </c>
      <c r="E278" s="106" t="s">
        <v>310</v>
      </c>
      <c r="F278" s="96" t="s">
        <v>26</v>
      </c>
      <c r="G278" s="95">
        <v>0.5</v>
      </c>
      <c r="H278" s="119">
        <v>60000</v>
      </c>
      <c r="I278" s="118">
        <f t="shared" si="22"/>
        <v>69000</v>
      </c>
      <c r="J278" s="112"/>
      <c r="K278" s="112"/>
      <c r="L278" s="112"/>
      <c r="M278" s="112"/>
      <c r="N278" s="98">
        <f t="shared" si="23"/>
        <v>17250</v>
      </c>
      <c r="O278" s="112"/>
      <c r="P278" s="101"/>
      <c r="Q278" s="101"/>
      <c r="R278" s="102"/>
    </row>
    <row r="279" spans="2:18" x14ac:dyDescent="0.55000000000000004">
      <c r="B279" s="121"/>
      <c r="C279" s="122"/>
      <c r="D279" s="123"/>
      <c r="E279" s="106" t="s">
        <v>311</v>
      </c>
      <c r="F279" s="96" t="s">
        <v>14</v>
      </c>
      <c r="G279" s="95">
        <v>0.5</v>
      </c>
      <c r="H279" s="119">
        <v>60000</v>
      </c>
      <c r="I279" s="118">
        <f t="shared" si="22"/>
        <v>69000</v>
      </c>
      <c r="J279" s="112"/>
      <c r="K279" s="112"/>
      <c r="L279" s="112"/>
      <c r="M279" s="112"/>
      <c r="N279" s="98">
        <f t="shared" si="23"/>
        <v>17250</v>
      </c>
      <c r="O279" s="112"/>
      <c r="P279" s="101"/>
      <c r="Q279" s="101"/>
      <c r="R279" s="102"/>
    </row>
    <row r="280" spans="2:18" ht="37.5" customHeight="1" x14ac:dyDescent="0.55000000000000004">
      <c r="B280" s="121" t="s">
        <v>8</v>
      </c>
      <c r="C280" s="122" t="s">
        <v>9</v>
      </c>
      <c r="D280" s="123" t="s">
        <v>75</v>
      </c>
      <c r="E280" s="106" t="s">
        <v>312</v>
      </c>
      <c r="F280" s="96" t="s">
        <v>26</v>
      </c>
      <c r="G280" s="95">
        <v>0.5</v>
      </c>
      <c r="H280" s="119">
        <v>60000</v>
      </c>
      <c r="I280" s="118">
        <f t="shared" si="22"/>
        <v>69000</v>
      </c>
      <c r="J280" s="112"/>
      <c r="K280" s="112"/>
      <c r="L280" s="112"/>
      <c r="M280" s="112"/>
      <c r="N280" s="98">
        <f t="shared" si="23"/>
        <v>17250</v>
      </c>
      <c r="O280" s="112"/>
      <c r="P280" s="101"/>
      <c r="Q280" s="101"/>
      <c r="R280" s="102"/>
    </row>
    <row r="281" spans="2:18" x14ac:dyDescent="0.55000000000000004">
      <c r="B281" s="121"/>
      <c r="C281" s="122"/>
      <c r="D281" s="123"/>
      <c r="E281" s="106" t="s">
        <v>313</v>
      </c>
      <c r="F281" s="96" t="s">
        <v>14</v>
      </c>
      <c r="G281" s="95">
        <v>0.5</v>
      </c>
      <c r="H281" s="119">
        <v>60000</v>
      </c>
      <c r="I281" s="118">
        <f t="shared" si="22"/>
        <v>69000</v>
      </c>
      <c r="J281" s="112"/>
      <c r="K281" s="112"/>
      <c r="L281" s="112"/>
      <c r="M281" s="112"/>
      <c r="N281" s="98">
        <f t="shared" si="23"/>
        <v>17250</v>
      </c>
      <c r="O281" s="112"/>
      <c r="P281" s="101"/>
      <c r="Q281" s="101"/>
      <c r="R281" s="102"/>
    </row>
    <row r="282" spans="2:18" x14ac:dyDescent="0.55000000000000004">
      <c r="B282" s="121"/>
      <c r="C282" s="122" t="s">
        <v>58</v>
      </c>
      <c r="D282" s="123" t="s">
        <v>92</v>
      </c>
      <c r="E282" s="106" t="s">
        <v>314</v>
      </c>
      <c r="F282" s="96" t="s">
        <v>26</v>
      </c>
      <c r="G282" s="95">
        <v>0.5</v>
      </c>
      <c r="H282" s="119">
        <v>49750</v>
      </c>
      <c r="I282" s="118">
        <f t="shared" si="22"/>
        <v>57212.499999999993</v>
      </c>
      <c r="J282" s="112"/>
      <c r="K282" s="112"/>
      <c r="L282" s="112"/>
      <c r="M282" s="112"/>
      <c r="N282" s="98">
        <f t="shared" si="23"/>
        <v>14303.124999999998</v>
      </c>
      <c r="O282" s="112"/>
      <c r="P282" s="101"/>
      <c r="Q282" s="101"/>
      <c r="R282" s="102"/>
    </row>
    <row r="283" spans="2:18" x14ac:dyDescent="0.55000000000000004">
      <c r="B283" s="121"/>
      <c r="C283" s="122"/>
      <c r="D283" s="123"/>
      <c r="E283" s="106" t="s">
        <v>315</v>
      </c>
      <c r="F283" s="96" t="s">
        <v>14</v>
      </c>
      <c r="G283" s="95">
        <v>0.5</v>
      </c>
      <c r="H283" s="119">
        <v>49750</v>
      </c>
      <c r="I283" s="118">
        <f t="shared" si="22"/>
        <v>57212.499999999993</v>
      </c>
      <c r="J283" s="112"/>
      <c r="K283" s="112"/>
      <c r="L283" s="112"/>
      <c r="M283" s="112"/>
      <c r="N283" s="98">
        <f t="shared" si="23"/>
        <v>14303.124999999998</v>
      </c>
      <c r="O283" s="112"/>
      <c r="P283" s="101"/>
      <c r="Q283" s="101"/>
      <c r="R283" s="102"/>
    </row>
    <row r="284" spans="2:18" x14ac:dyDescent="0.55000000000000004">
      <c r="B284" s="121"/>
      <c r="C284" s="122" t="s">
        <v>61</v>
      </c>
      <c r="D284" s="123" t="s">
        <v>75</v>
      </c>
      <c r="E284" s="106" t="s">
        <v>316</v>
      </c>
      <c r="F284" s="96" t="s">
        <v>26</v>
      </c>
      <c r="G284" s="95">
        <v>0.5</v>
      </c>
      <c r="H284" s="119">
        <v>60000</v>
      </c>
      <c r="I284" s="118">
        <f t="shared" si="22"/>
        <v>69000</v>
      </c>
      <c r="J284" s="112"/>
      <c r="K284" s="112"/>
      <c r="L284" s="112"/>
      <c r="M284" s="112"/>
      <c r="N284" s="98">
        <f t="shared" si="23"/>
        <v>17250</v>
      </c>
      <c r="O284" s="112"/>
      <c r="P284" s="101"/>
      <c r="Q284" s="101"/>
      <c r="R284" s="102"/>
    </row>
    <row r="285" spans="2:18" x14ac:dyDescent="0.55000000000000004">
      <c r="B285" s="121"/>
      <c r="C285" s="122"/>
      <c r="D285" s="123"/>
      <c r="E285" s="106" t="s">
        <v>317</v>
      </c>
      <c r="F285" s="96" t="s">
        <v>14</v>
      </c>
      <c r="G285" s="95">
        <v>0.5</v>
      </c>
      <c r="H285" s="119">
        <v>60000</v>
      </c>
      <c r="I285" s="118">
        <f t="shared" si="22"/>
        <v>69000</v>
      </c>
      <c r="J285" s="112"/>
      <c r="K285" s="112"/>
      <c r="L285" s="112"/>
      <c r="M285" s="112"/>
      <c r="N285" s="98">
        <f t="shared" si="23"/>
        <v>17250</v>
      </c>
      <c r="O285" s="112"/>
      <c r="P285" s="101"/>
      <c r="Q285" s="101"/>
      <c r="R285" s="102"/>
    </row>
    <row r="286" spans="2:18" x14ac:dyDescent="0.55000000000000004">
      <c r="B286" s="121"/>
      <c r="C286" s="122" t="s">
        <v>15</v>
      </c>
      <c r="D286" s="123" t="s">
        <v>75</v>
      </c>
      <c r="E286" s="106" t="s">
        <v>318</v>
      </c>
      <c r="F286" s="96" t="s">
        <v>26</v>
      </c>
      <c r="G286" s="95">
        <v>0.5</v>
      </c>
      <c r="H286" s="119">
        <v>49750</v>
      </c>
      <c r="I286" s="118">
        <f t="shared" si="22"/>
        <v>57212.499999999993</v>
      </c>
      <c r="J286" s="112"/>
      <c r="K286" s="112"/>
      <c r="L286" s="112"/>
      <c r="M286" s="112"/>
      <c r="N286" s="98">
        <f t="shared" si="23"/>
        <v>14303.124999999998</v>
      </c>
      <c r="O286" s="112"/>
      <c r="P286" s="101"/>
      <c r="Q286" s="101"/>
      <c r="R286" s="102"/>
    </row>
    <row r="287" spans="2:18" x14ac:dyDescent="0.55000000000000004">
      <c r="B287" s="121"/>
      <c r="C287" s="122"/>
      <c r="D287" s="123"/>
      <c r="E287" s="106" t="s">
        <v>319</v>
      </c>
      <c r="F287" s="96" t="s">
        <v>14</v>
      </c>
      <c r="G287" s="95">
        <v>0.5</v>
      </c>
      <c r="H287" s="119">
        <v>49750</v>
      </c>
      <c r="I287" s="118">
        <f t="shared" ref="I287:I295" si="27">+H287*1.15</f>
        <v>57212.499999999993</v>
      </c>
      <c r="J287" s="112"/>
      <c r="K287" s="112"/>
      <c r="L287" s="112"/>
      <c r="M287" s="112"/>
      <c r="N287" s="98">
        <f t="shared" ref="N287:N295" si="28">I287/4</f>
        <v>14303.124999999998</v>
      </c>
      <c r="O287" s="112"/>
      <c r="P287" s="101"/>
      <c r="Q287" s="101"/>
      <c r="R287" s="102"/>
    </row>
    <row r="288" spans="2:18" x14ac:dyDescent="0.55000000000000004">
      <c r="B288" s="121"/>
      <c r="C288" s="122" t="s">
        <v>242</v>
      </c>
      <c r="D288" s="123" t="s">
        <v>75</v>
      </c>
      <c r="E288" s="106" t="s">
        <v>320</v>
      </c>
      <c r="F288" s="96" t="s">
        <v>26</v>
      </c>
      <c r="G288" s="95">
        <v>0.5</v>
      </c>
      <c r="H288" s="119">
        <v>60000</v>
      </c>
      <c r="I288" s="118">
        <f t="shared" si="27"/>
        <v>69000</v>
      </c>
      <c r="J288" s="112"/>
      <c r="K288" s="112"/>
      <c r="L288" s="112"/>
      <c r="M288" s="112"/>
      <c r="N288" s="98">
        <f t="shared" si="28"/>
        <v>17250</v>
      </c>
      <c r="O288" s="112"/>
      <c r="P288" s="101"/>
      <c r="Q288" s="101"/>
      <c r="R288" s="102"/>
    </row>
    <row r="289" spans="2:18" x14ac:dyDescent="0.55000000000000004">
      <c r="B289" s="121"/>
      <c r="C289" s="122"/>
      <c r="D289" s="123"/>
      <c r="E289" s="106" t="s">
        <v>321</v>
      </c>
      <c r="F289" s="96" t="s">
        <v>14</v>
      </c>
      <c r="G289" s="95">
        <v>0.5</v>
      </c>
      <c r="H289" s="119">
        <v>60000</v>
      </c>
      <c r="I289" s="118">
        <f t="shared" si="27"/>
        <v>69000</v>
      </c>
      <c r="J289" s="112"/>
      <c r="K289" s="112"/>
      <c r="L289" s="112"/>
      <c r="M289" s="112"/>
      <c r="N289" s="98">
        <f t="shared" si="28"/>
        <v>17250</v>
      </c>
      <c r="O289" s="112"/>
      <c r="P289" s="101"/>
      <c r="Q289" s="101"/>
      <c r="R289" s="102"/>
    </row>
    <row r="290" spans="2:18" x14ac:dyDescent="0.55000000000000004">
      <c r="B290" s="121"/>
      <c r="C290" s="122" t="s">
        <v>245</v>
      </c>
      <c r="D290" s="123" t="s">
        <v>75</v>
      </c>
      <c r="E290" s="106" t="s">
        <v>322</v>
      </c>
      <c r="F290" s="96" t="s">
        <v>26</v>
      </c>
      <c r="G290" s="95">
        <v>0.5</v>
      </c>
      <c r="H290" s="119">
        <v>60000</v>
      </c>
      <c r="I290" s="118">
        <f t="shared" si="27"/>
        <v>69000</v>
      </c>
      <c r="J290" s="112"/>
      <c r="K290" s="112"/>
      <c r="L290" s="112"/>
      <c r="M290" s="112"/>
      <c r="N290" s="98">
        <f t="shared" si="28"/>
        <v>17250</v>
      </c>
      <c r="O290" s="112"/>
      <c r="P290" s="101">
        <f t="shared" ref="P290:P295" si="29">+IF(H290&gt;$T$49,$T$49,H290)</f>
        <v>51250</v>
      </c>
      <c r="Q290" s="101">
        <f t="shared" ref="Q290:Q295" si="30">+P290*1.15</f>
        <v>58937.499999999993</v>
      </c>
      <c r="R290" s="102">
        <f t="shared" ref="R290:R295" si="31">Q290/4</f>
        <v>14734.374999999998</v>
      </c>
    </row>
    <row r="291" spans="2:18" x14ac:dyDescent="0.55000000000000004">
      <c r="B291" s="121"/>
      <c r="C291" s="122"/>
      <c r="D291" s="123"/>
      <c r="E291" s="106" t="s">
        <v>323</v>
      </c>
      <c r="F291" s="96" t="s">
        <v>14</v>
      </c>
      <c r="G291" s="95">
        <v>0.5</v>
      </c>
      <c r="H291" s="119">
        <v>60000</v>
      </c>
      <c r="I291" s="118">
        <f t="shared" si="27"/>
        <v>69000</v>
      </c>
      <c r="J291" s="112"/>
      <c r="K291" s="112"/>
      <c r="L291" s="112"/>
      <c r="M291" s="112"/>
      <c r="N291" s="98">
        <f t="shared" si="28"/>
        <v>17250</v>
      </c>
      <c r="O291" s="112"/>
      <c r="P291" s="101">
        <f t="shared" si="29"/>
        <v>51250</v>
      </c>
      <c r="Q291" s="101">
        <f t="shared" si="30"/>
        <v>58937.499999999993</v>
      </c>
      <c r="R291" s="102">
        <f t="shared" si="31"/>
        <v>14734.374999999998</v>
      </c>
    </row>
    <row r="292" spans="2:18" x14ac:dyDescent="0.55000000000000004">
      <c r="B292" s="121"/>
      <c r="C292" s="122" t="s">
        <v>17</v>
      </c>
      <c r="D292" s="123" t="s">
        <v>75</v>
      </c>
      <c r="E292" s="106" t="s">
        <v>324</v>
      </c>
      <c r="F292" s="96" t="s">
        <v>26</v>
      </c>
      <c r="G292" s="95">
        <v>0.5</v>
      </c>
      <c r="H292" s="119">
        <v>60000</v>
      </c>
      <c r="I292" s="118">
        <f t="shared" si="27"/>
        <v>69000</v>
      </c>
      <c r="J292" s="112"/>
      <c r="K292" s="112"/>
      <c r="L292" s="112"/>
      <c r="M292" s="112"/>
      <c r="N292" s="98">
        <f t="shared" si="28"/>
        <v>17250</v>
      </c>
      <c r="O292" s="112"/>
      <c r="P292" s="101"/>
      <c r="Q292" s="101"/>
      <c r="R292" s="102"/>
    </row>
    <row r="293" spans="2:18" x14ac:dyDescent="0.55000000000000004">
      <c r="B293" s="121"/>
      <c r="C293" s="122"/>
      <c r="D293" s="123"/>
      <c r="E293" s="106" t="s">
        <v>325</v>
      </c>
      <c r="F293" s="96" t="s">
        <v>14</v>
      </c>
      <c r="G293" s="95">
        <v>0.5</v>
      </c>
      <c r="H293" s="119">
        <v>60000</v>
      </c>
      <c r="I293" s="118">
        <f t="shared" si="27"/>
        <v>69000</v>
      </c>
      <c r="J293" s="112"/>
      <c r="K293" s="112"/>
      <c r="L293" s="112"/>
      <c r="M293" s="112"/>
      <c r="N293" s="98">
        <f t="shared" si="28"/>
        <v>17250</v>
      </c>
      <c r="O293" s="112"/>
      <c r="P293" s="101"/>
      <c r="Q293" s="101"/>
      <c r="R293" s="102"/>
    </row>
    <row r="294" spans="2:18" x14ac:dyDescent="0.55000000000000004">
      <c r="B294" s="121"/>
      <c r="C294" s="122" t="s">
        <v>164</v>
      </c>
      <c r="D294" s="123" t="s">
        <v>75</v>
      </c>
      <c r="E294" s="106" t="s">
        <v>326</v>
      </c>
      <c r="F294" s="96" t="s">
        <v>26</v>
      </c>
      <c r="G294" s="95">
        <v>0.5</v>
      </c>
      <c r="H294" s="119">
        <v>60000</v>
      </c>
      <c r="I294" s="118">
        <f t="shared" si="27"/>
        <v>69000</v>
      </c>
      <c r="J294" s="112"/>
      <c r="K294" s="112"/>
      <c r="L294" s="112"/>
      <c r="M294" s="112"/>
      <c r="N294" s="98">
        <f t="shared" si="28"/>
        <v>17250</v>
      </c>
      <c r="O294" s="112"/>
      <c r="P294" s="101">
        <f t="shared" si="29"/>
        <v>51250</v>
      </c>
      <c r="Q294" s="101">
        <f t="shared" si="30"/>
        <v>58937.499999999993</v>
      </c>
      <c r="R294" s="102">
        <f t="shared" si="31"/>
        <v>14734.374999999998</v>
      </c>
    </row>
    <row r="295" spans="2:18" x14ac:dyDescent="0.55000000000000004">
      <c r="B295" s="121"/>
      <c r="C295" s="122"/>
      <c r="D295" s="123"/>
      <c r="E295" s="106" t="s">
        <v>327</v>
      </c>
      <c r="F295" s="96" t="s">
        <v>14</v>
      </c>
      <c r="G295" s="95">
        <v>0.5</v>
      </c>
      <c r="H295" s="119">
        <v>60000</v>
      </c>
      <c r="I295" s="118">
        <f t="shared" si="27"/>
        <v>69000</v>
      </c>
      <c r="J295" s="112"/>
      <c r="K295" s="112"/>
      <c r="L295" s="112"/>
      <c r="M295" s="112"/>
      <c r="N295" s="98">
        <f t="shared" si="28"/>
        <v>17250</v>
      </c>
      <c r="O295" s="112"/>
      <c r="P295" s="101">
        <f t="shared" si="29"/>
        <v>51250</v>
      </c>
      <c r="Q295" s="101">
        <f t="shared" si="30"/>
        <v>58937.499999999993</v>
      </c>
      <c r="R295" s="102">
        <f t="shared" si="31"/>
        <v>14734.374999999998</v>
      </c>
    </row>
    <row r="296" spans="2:18" x14ac:dyDescent="0.55000000000000004">
      <c r="L296" s="31"/>
      <c r="M296" s="32"/>
    </row>
    <row r="297" spans="2:18" x14ac:dyDescent="0.55000000000000004">
      <c r="B297" s="128" t="s">
        <v>328</v>
      </c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30"/>
    </row>
    <row r="298" spans="2:18" ht="24" thickBot="1" x14ac:dyDescent="0.6">
      <c r="B298" s="2"/>
      <c r="C298" s="3"/>
      <c r="D298" s="2"/>
      <c r="E298" s="8"/>
      <c r="H298" s="115"/>
      <c r="I298" s="115"/>
      <c r="L298" s="31"/>
      <c r="M298" s="32"/>
      <c r="P298" s="120" t="s">
        <v>73</v>
      </c>
      <c r="Q298" s="120"/>
      <c r="R298" s="120"/>
    </row>
    <row r="299" spans="2:18" ht="70.5" x14ac:dyDescent="0.55000000000000004">
      <c r="B299" s="76" t="s">
        <v>1</v>
      </c>
      <c r="C299" s="53" t="s">
        <v>2</v>
      </c>
      <c r="D299" s="58" t="s">
        <v>3</v>
      </c>
      <c r="E299" s="111" t="s">
        <v>4</v>
      </c>
      <c r="F299" s="53" t="s">
        <v>74</v>
      </c>
      <c r="G299" s="53" t="s">
        <v>5</v>
      </c>
      <c r="H299" s="89" t="s">
        <v>638</v>
      </c>
      <c r="I299" s="116" t="s">
        <v>639</v>
      </c>
      <c r="J299" s="86" t="s">
        <v>6</v>
      </c>
      <c r="K299" s="87" t="s">
        <v>7</v>
      </c>
      <c r="L299" s="31"/>
      <c r="N299" s="88" t="s">
        <v>512</v>
      </c>
      <c r="O299" s="1"/>
      <c r="P299" s="89" t="s">
        <v>638</v>
      </c>
      <c r="Q299" s="116" t="s">
        <v>639</v>
      </c>
      <c r="R299" s="89" t="s">
        <v>512</v>
      </c>
    </row>
    <row r="300" spans="2:18" x14ac:dyDescent="0.55000000000000004">
      <c r="B300" s="121" t="s">
        <v>20</v>
      </c>
      <c r="C300" s="127" t="s">
        <v>21</v>
      </c>
      <c r="D300" s="123" t="s">
        <v>75</v>
      </c>
      <c r="E300" s="90" t="s">
        <v>329</v>
      </c>
      <c r="F300" s="90" t="s">
        <v>23</v>
      </c>
      <c r="G300" s="93" t="s">
        <v>23</v>
      </c>
      <c r="H300" s="118">
        <v>163500</v>
      </c>
      <c r="I300" s="118">
        <f t="shared" ref="I300:I363" si="32">+H300*1.15</f>
        <v>188025</v>
      </c>
      <c r="J300" s="109"/>
      <c r="K300" s="110"/>
      <c r="L300" s="94"/>
      <c r="M300" s="94"/>
      <c r="N300" s="98">
        <f t="shared" ref="N300:N363" si="33">I300/4</f>
        <v>47006.25</v>
      </c>
      <c r="O300" s="94"/>
      <c r="P300" s="101"/>
      <c r="Q300" s="101"/>
      <c r="R300" s="102"/>
    </row>
    <row r="301" spans="2:18" x14ac:dyDescent="0.55000000000000004">
      <c r="B301" s="126"/>
      <c r="C301" s="127"/>
      <c r="D301" s="123"/>
      <c r="E301" s="90" t="s">
        <v>330</v>
      </c>
      <c r="F301" s="90" t="s">
        <v>11</v>
      </c>
      <c r="G301" s="95">
        <v>0.25</v>
      </c>
      <c r="H301" s="118">
        <v>122625</v>
      </c>
      <c r="I301" s="118">
        <f t="shared" si="32"/>
        <v>141018.75</v>
      </c>
      <c r="J301" s="109"/>
      <c r="K301" s="110"/>
      <c r="L301" s="94"/>
      <c r="M301" s="94"/>
      <c r="N301" s="98">
        <f t="shared" si="33"/>
        <v>35254.6875</v>
      </c>
      <c r="O301" s="94"/>
      <c r="P301" s="101"/>
      <c r="Q301" s="101"/>
      <c r="R301" s="102"/>
    </row>
    <row r="302" spans="2:18" x14ac:dyDescent="0.55000000000000004">
      <c r="B302" s="126"/>
      <c r="C302" s="127"/>
      <c r="D302" s="123"/>
      <c r="E302" s="90" t="s">
        <v>331</v>
      </c>
      <c r="F302" s="90" t="s">
        <v>14</v>
      </c>
      <c r="G302" s="95">
        <v>0.5</v>
      </c>
      <c r="H302" s="118">
        <v>81750</v>
      </c>
      <c r="I302" s="118">
        <f t="shared" si="32"/>
        <v>94012.5</v>
      </c>
      <c r="J302" s="109"/>
      <c r="K302" s="110"/>
      <c r="L302" s="94"/>
      <c r="M302" s="94"/>
      <c r="N302" s="98">
        <f t="shared" si="33"/>
        <v>23503.125</v>
      </c>
      <c r="O302" s="94"/>
      <c r="P302" s="101"/>
      <c r="Q302" s="101"/>
      <c r="R302" s="102"/>
    </row>
    <row r="303" spans="2:18" x14ac:dyDescent="0.55000000000000004">
      <c r="B303" s="126"/>
      <c r="C303" s="127" t="s">
        <v>79</v>
      </c>
      <c r="D303" s="123" t="s">
        <v>75</v>
      </c>
      <c r="E303" s="90" t="s">
        <v>332</v>
      </c>
      <c r="F303" s="90" t="s">
        <v>23</v>
      </c>
      <c r="G303" s="93" t="s">
        <v>23</v>
      </c>
      <c r="H303" s="118">
        <v>163500</v>
      </c>
      <c r="I303" s="118">
        <f t="shared" si="32"/>
        <v>188025</v>
      </c>
      <c r="J303" s="109"/>
      <c r="K303" s="110"/>
      <c r="L303" s="94"/>
      <c r="M303" s="94"/>
      <c r="N303" s="98">
        <f t="shared" si="33"/>
        <v>47006.25</v>
      </c>
      <c r="O303" s="94"/>
      <c r="P303" s="101">
        <f t="shared" ref="P303:P359" si="34">+IF(H303&gt;$T$49,$T$49,H303)</f>
        <v>51250</v>
      </c>
      <c r="Q303" s="101">
        <f t="shared" ref="Q303:Q359" si="35">+P303*1.15</f>
        <v>58937.499999999993</v>
      </c>
      <c r="R303" s="102">
        <f>P303/4</f>
        <v>12812.5</v>
      </c>
    </row>
    <row r="304" spans="2:18" x14ac:dyDescent="0.55000000000000004">
      <c r="B304" s="126"/>
      <c r="C304" s="127"/>
      <c r="D304" s="123"/>
      <c r="E304" s="90" t="s">
        <v>333</v>
      </c>
      <c r="F304" s="90" t="s">
        <v>11</v>
      </c>
      <c r="G304" s="95">
        <v>0.25</v>
      </c>
      <c r="H304" s="118">
        <v>122625</v>
      </c>
      <c r="I304" s="118">
        <f t="shared" si="32"/>
        <v>141018.75</v>
      </c>
      <c r="J304" s="109"/>
      <c r="K304" s="110"/>
      <c r="L304" s="94"/>
      <c r="M304" s="94"/>
      <c r="N304" s="98">
        <f t="shared" si="33"/>
        <v>35254.6875</v>
      </c>
      <c r="O304" s="94"/>
      <c r="P304" s="101">
        <f t="shared" si="34"/>
        <v>51250</v>
      </c>
      <c r="Q304" s="101">
        <f t="shared" si="35"/>
        <v>58937.499999999993</v>
      </c>
      <c r="R304" s="102">
        <f t="shared" ref="R304:R309" si="36">P304/4</f>
        <v>12812.5</v>
      </c>
    </row>
    <row r="305" spans="2:18" x14ac:dyDescent="0.55000000000000004">
      <c r="B305" s="126"/>
      <c r="C305" s="127"/>
      <c r="D305" s="123"/>
      <c r="E305" s="90" t="s">
        <v>334</v>
      </c>
      <c r="F305" s="90" t="s">
        <v>14</v>
      </c>
      <c r="G305" s="95">
        <v>0.5</v>
      </c>
      <c r="H305" s="118">
        <v>81750</v>
      </c>
      <c r="I305" s="118">
        <f t="shared" si="32"/>
        <v>94012.5</v>
      </c>
      <c r="J305" s="109"/>
      <c r="K305" s="110"/>
      <c r="L305" s="94"/>
      <c r="M305" s="94"/>
      <c r="N305" s="98">
        <f t="shared" si="33"/>
        <v>23503.125</v>
      </c>
      <c r="O305" s="94"/>
      <c r="P305" s="101">
        <f t="shared" si="34"/>
        <v>51250</v>
      </c>
      <c r="Q305" s="101">
        <f t="shared" si="35"/>
        <v>58937.499999999993</v>
      </c>
      <c r="R305" s="102">
        <f t="shared" si="36"/>
        <v>12812.5</v>
      </c>
    </row>
    <row r="306" spans="2:18" x14ac:dyDescent="0.55000000000000004">
      <c r="B306" s="121" t="s">
        <v>173</v>
      </c>
      <c r="C306" s="122" t="s">
        <v>83</v>
      </c>
      <c r="D306" s="123" t="s">
        <v>84</v>
      </c>
      <c r="E306" s="96" t="s">
        <v>335</v>
      </c>
      <c r="F306" s="96" t="s">
        <v>26</v>
      </c>
      <c r="G306" s="95">
        <v>0.5</v>
      </c>
      <c r="H306" s="119">
        <v>51250</v>
      </c>
      <c r="I306" s="118">
        <f t="shared" si="32"/>
        <v>58937.499999999993</v>
      </c>
      <c r="J306" s="99" t="s">
        <v>12</v>
      </c>
      <c r="K306" s="100" t="s">
        <v>13</v>
      </c>
      <c r="L306" s="94"/>
      <c r="M306" s="94"/>
      <c r="N306" s="98">
        <f t="shared" si="33"/>
        <v>14734.374999999998</v>
      </c>
      <c r="O306" s="94"/>
      <c r="P306" s="101">
        <f t="shared" si="34"/>
        <v>51250</v>
      </c>
      <c r="Q306" s="101">
        <f t="shared" si="35"/>
        <v>58937.499999999993</v>
      </c>
      <c r="R306" s="102">
        <f t="shared" si="36"/>
        <v>12812.5</v>
      </c>
    </row>
    <row r="307" spans="2:18" x14ac:dyDescent="0.55000000000000004">
      <c r="B307" s="121"/>
      <c r="C307" s="122"/>
      <c r="D307" s="123"/>
      <c r="E307" s="96" t="s">
        <v>336</v>
      </c>
      <c r="F307" s="96" t="s">
        <v>14</v>
      </c>
      <c r="G307" s="95">
        <v>0.5</v>
      </c>
      <c r="H307" s="119">
        <v>51250</v>
      </c>
      <c r="I307" s="118">
        <f t="shared" si="32"/>
        <v>58937.499999999993</v>
      </c>
      <c r="J307" s="99" t="s">
        <v>12</v>
      </c>
      <c r="K307" s="100" t="s">
        <v>13</v>
      </c>
      <c r="L307" s="94"/>
      <c r="M307" s="94"/>
      <c r="N307" s="98">
        <f t="shared" si="33"/>
        <v>14734.374999999998</v>
      </c>
      <c r="O307" s="94"/>
      <c r="P307" s="101">
        <f t="shared" si="34"/>
        <v>51250</v>
      </c>
      <c r="Q307" s="101">
        <f t="shared" si="35"/>
        <v>58937.499999999993</v>
      </c>
      <c r="R307" s="102">
        <f t="shared" si="36"/>
        <v>12812.5</v>
      </c>
    </row>
    <row r="308" spans="2:18" x14ac:dyDescent="0.55000000000000004">
      <c r="B308" s="121"/>
      <c r="C308" s="122" t="s">
        <v>265</v>
      </c>
      <c r="D308" s="123" t="s">
        <v>84</v>
      </c>
      <c r="E308" s="96" t="s">
        <v>337</v>
      </c>
      <c r="F308" s="96" t="s">
        <v>26</v>
      </c>
      <c r="G308" s="95">
        <v>0.5</v>
      </c>
      <c r="H308" s="119">
        <v>51250</v>
      </c>
      <c r="I308" s="118">
        <f t="shared" si="32"/>
        <v>58937.499999999993</v>
      </c>
      <c r="J308" s="99" t="s">
        <v>12</v>
      </c>
      <c r="K308" s="100" t="s">
        <v>13</v>
      </c>
      <c r="L308" s="94"/>
      <c r="M308" s="94"/>
      <c r="N308" s="98">
        <f t="shared" si="33"/>
        <v>14734.374999999998</v>
      </c>
      <c r="O308" s="94"/>
      <c r="P308" s="101">
        <f t="shared" si="34"/>
        <v>51250</v>
      </c>
      <c r="Q308" s="101">
        <f t="shared" si="35"/>
        <v>58937.499999999993</v>
      </c>
      <c r="R308" s="102">
        <f t="shared" si="36"/>
        <v>12812.5</v>
      </c>
    </row>
    <row r="309" spans="2:18" x14ac:dyDescent="0.55000000000000004">
      <c r="B309" s="121"/>
      <c r="C309" s="122"/>
      <c r="D309" s="123"/>
      <c r="E309" s="96" t="s">
        <v>338</v>
      </c>
      <c r="F309" s="96" t="s">
        <v>14</v>
      </c>
      <c r="G309" s="95">
        <v>0.5</v>
      </c>
      <c r="H309" s="119">
        <v>51250</v>
      </c>
      <c r="I309" s="118">
        <f t="shared" si="32"/>
        <v>58937.499999999993</v>
      </c>
      <c r="J309" s="99" t="s">
        <v>12</v>
      </c>
      <c r="K309" s="100" t="s">
        <v>13</v>
      </c>
      <c r="L309" s="94"/>
      <c r="M309" s="94"/>
      <c r="N309" s="98">
        <f t="shared" si="33"/>
        <v>14734.374999999998</v>
      </c>
      <c r="O309" s="94"/>
      <c r="P309" s="101">
        <f t="shared" si="34"/>
        <v>51250</v>
      </c>
      <c r="Q309" s="101">
        <f t="shared" si="35"/>
        <v>58937.499999999993</v>
      </c>
      <c r="R309" s="102">
        <f t="shared" si="36"/>
        <v>12812.5</v>
      </c>
    </row>
    <row r="310" spans="2:18" x14ac:dyDescent="0.55000000000000004">
      <c r="B310" s="121"/>
      <c r="C310" s="97" t="s">
        <v>421</v>
      </c>
      <c r="D310" s="91" t="s">
        <v>92</v>
      </c>
      <c r="E310" s="96" t="s">
        <v>422</v>
      </c>
      <c r="F310" s="96" t="s">
        <v>14</v>
      </c>
      <c r="G310" s="95">
        <v>0.5</v>
      </c>
      <c r="H310" s="119">
        <v>49049.75</v>
      </c>
      <c r="I310" s="118">
        <f t="shared" si="32"/>
        <v>56407.212499999994</v>
      </c>
      <c r="J310" s="109"/>
      <c r="K310" s="110"/>
      <c r="L310" s="94"/>
      <c r="M310" s="94"/>
      <c r="N310" s="98">
        <f t="shared" si="33"/>
        <v>14101.803124999999</v>
      </c>
      <c r="O310" s="94"/>
      <c r="P310" s="101"/>
      <c r="Q310" s="101"/>
      <c r="R310" s="102"/>
    </row>
    <row r="311" spans="2:18" x14ac:dyDescent="0.55000000000000004">
      <c r="B311" s="121"/>
      <c r="C311" s="122" t="s">
        <v>184</v>
      </c>
      <c r="D311" s="123" t="s">
        <v>92</v>
      </c>
      <c r="E311" s="96" t="s">
        <v>339</v>
      </c>
      <c r="F311" s="96" t="s">
        <v>26</v>
      </c>
      <c r="G311" s="95">
        <v>0.5</v>
      </c>
      <c r="H311" s="117">
        <v>78250</v>
      </c>
      <c r="I311" s="118">
        <f t="shared" si="32"/>
        <v>89987.5</v>
      </c>
      <c r="J311" s="99" t="s">
        <v>12</v>
      </c>
      <c r="K311" s="100" t="s">
        <v>13</v>
      </c>
      <c r="L311" s="94"/>
      <c r="M311" s="94"/>
      <c r="N311" s="98">
        <f t="shared" si="33"/>
        <v>22496.875</v>
      </c>
      <c r="O311" s="94"/>
      <c r="P311" s="101">
        <f t="shared" si="34"/>
        <v>51250</v>
      </c>
      <c r="Q311" s="101">
        <f t="shared" si="35"/>
        <v>58937.499999999993</v>
      </c>
      <c r="R311" s="102">
        <f t="shared" ref="R311:R319" si="37">P311/4</f>
        <v>12812.5</v>
      </c>
    </row>
    <row r="312" spans="2:18" x14ac:dyDescent="0.55000000000000004">
      <c r="B312" s="121"/>
      <c r="C312" s="122"/>
      <c r="D312" s="123"/>
      <c r="E312" s="96" t="s">
        <v>340</v>
      </c>
      <c r="F312" s="96" t="s">
        <v>14</v>
      </c>
      <c r="G312" s="95">
        <v>0.5</v>
      </c>
      <c r="H312" s="117">
        <v>78250</v>
      </c>
      <c r="I312" s="118">
        <f t="shared" si="32"/>
        <v>89987.5</v>
      </c>
      <c r="J312" s="99" t="s">
        <v>12</v>
      </c>
      <c r="K312" s="100" t="s">
        <v>13</v>
      </c>
      <c r="L312" s="94"/>
      <c r="M312" s="94"/>
      <c r="N312" s="98">
        <f t="shared" si="33"/>
        <v>22496.875</v>
      </c>
      <c r="O312" s="94"/>
      <c r="P312" s="101">
        <f t="shared" si="34"/>
        <v>51250</v>
      </c>
      <c r="Q312" s="101">
        <f t="shared" si="35"/>
        <v>58937.499999999993</v>
      </c>
      <c r="R312" s="102">
        <f t="shared" si="37"/>
        <v>12812.5</v>
      </c>
    </row>
    <row r="313" spans="2:18" x14ac:dyDescent="0.55000000000000004">
      <c r="B313" s="121"/>
      <c r="C313" s="122" t="s">
        <v>187</v>
      </c>
      <c r="D313" s="123" t="s">
        <v>92</v>
      </c>
      <c r="E313" s="96" t="s">
        <v>341</v>
      </c>
      <c r="F313" s="96" t="s">
        <v>26</v>
      </c>
      <c r="G313" s="95">
        <v>0.5</v>
      </c>
      <c r="H313" s="119">
        <v>78250</v>
      </c>
      <c r="I313" s="118">
        <f t="shared" si="32"/>
        <v>89987.5</v>
      </c>
      <c r="J313" s="104"/>
      <c r="K313" s="105"/>
      <c r="L313" s="103"/>
      <c r="M313" s="103"/>
      <c r="N313" s="98">
        <f t="shared" si="33"/>
        <v>22496.875</v>
      </c>
      <c r="O313" s="94"/>
      <c r="P313" s="101"/>
      <c r="Q313" s="101"/>
      <c r="R313" s="102"/>
    </row>
    <row r="314" spans="2:18" x14ac:dyDescent="0.55000000000000004">
      <c r="B314" s="121"/>
      <c r="C314" s="122"/>
      <c r="D314" s="123"/>
      <c r="E314" s="96" t="s">
        <v>342</v>
      </c>
      <c r="F314" s="96" t="s">
        <v>14</v>
      </c>
      <c r="G314" s="95">
        <v>0.5</v>
      </c>
      <c r="H314" s="117">
        <v>78250</v>
      </c>
      <c r="I314" s="118">
        <f t="shared" si="32"/>
        <v>89987.5</v>
      </c>
      <c r="J314" s="99" t="s">
        <v>12</v>
      </c>
      <c r="K314" s="100" t="s">
        <v>13</v>
      </c>
      <c r="L314" s="94"/>
      <c r="M314" s="94"/>
      <c r="N314" s="98">
        <f t="shared" si="33"/>
        <v>22496.875</v>
      </c>
      <c r="O314" s="94"/>
      <c r="P314" s="101"/>
      <c r="Q314" s="101"/>
      <c r="R314" s="102"/>
    </row>
    <row r="315" spans="2:18" x14ac:dyDescent="0.55000000000000004">
      <c r="B315" s="121"/>
      <c r="C315" s="122" t="s">
        <v>343</v>
      </c>
      <c r="D315" s="123" t="s">
        <v>97</v>
      </c>
      <c r="E315" s="96" t="s">
        <v>344</v>
      </c>
      <c r="F315" s="96" t="s">
        <v>26</v>
      </c>
      <c r="G315" s="95">
        <v>0.5</v>
      </c>
      <c r="H315" s="117">
        <v>40750</v>
      </c>
      <c r="I315" s="118">
        <f t="shared" si="32"/>
        <v>46862.5</v>
      </c>
      <c r="J315" s="99" t="s">
        <v>12</v>
      </c>
      <c r="K315" s="100" t="s">
        <v>13</v>
      </c>
      <c r="L315" s="94"/>
      <c r="M315" s="94"/>
      <c r="N315" s="98">
        <f t="shared" si="33"/>
        <v>11715.625</v>
      </c>
      <c r="O315" s="94"/>
      <c r="P315" s="101"/>
      <c r="Q315" s="101"/>
      <c r="R315" s="102"/>
    </row>
    <row r="316" spans="2:18" x14ac:dyDescent="0.55000000000000004">
      <c r="B316" s="121"/>
      <c r="C316" s="122"/>
      <c r="D316" s="123"/>
      <c r="E316" s="96" t="s">
        <v>345</v>
      </c>
      <c r="F316" s="96" t="s">
        <v>14</v>
      </c>
      <c r="G316" s="95">
        <v>0.5</v>
      </c>
      <c r="H316" s="117">
        <v>40750</v>
      </c>
      <c r="I316" s="118">
        <f t="shared" si="32"/>
        <v>46862.5</v>
      </c>
      <c r="J316" s="99" t="s">
        <v>12</v>
      </c>
      <c r="K316" s="100" t="s">
        <v>13</v>
      </c>
      <c r="L316" s="94"/>
      <c r="M316" s="94"/>
      <c r="N316" s="98">
        <f t="shared" si="33"/>
        <v>11715.625</v>
      </c>
      <c r="O316" s="94"/>
      <c r="P316" s="101"/>
      <c r="Q316" s="101"/>
      <c r="R316" s="102"/>
    </row>
    <row r="317" spans="2:18" x14ac:dyDescent="0.55000000000000004">
      <c r="B317" s="121" t="s">
        <v>193</v>
      </c>
      <c r="C317" s="122" t="s">
        <v>100</v>
      </c>
      <c r="D317" s="123" t="s">
        <v>92</v>
      </c>
      <c r="E317" s="96" t="s">
        <v>346</v>
      </c>
      <c r="F317" s="96" t="s">
        <v>26</v>
      </c>
      <c r="G317" s="95">
        <v>0.5</v>
      </c>
      <c r="H317" s="117">
        <v>45000</v>
      </c>
      <c r="I317" s="118">
        <f t="shared" si="32"/>
        <v>51749.999999999993</v>
      </c>
      <c r="J317" s="99"/>
      <c r="K317" s="100"/>
      <c r="L317" s="94"/>
      <c r="M317" s="94"/>
      <c r="N317" s="98">
        <f t="shared" si="33"/>
        <v>12937.499999999998</v>
      </c>
      <c r="O317" s="94"/>
      <c r="P317" s="101">
        <f t="shared" si="34"/>
        <v>45000</v>
      </c>
      <c r="Q317" s="101">
        <f t="shared" si="35"/>
        <v>51749.999999999993</v>
      </c>
      <c r="R317" s="102">
        <f t="shared" si="37"/>
        <v>11250</v>
      </c>
    </row>
    <row r="318" spans="2:18" x14ac:dyDescent="0.55000000000000004">
      <c r="B318" s="121"/>
      <c r="C318" s="122"/>
      <c r="D318" s="123"/>
      <c r="E318" s="96" t="s">
        <v>347</v>
      </c>
      <c r="F318" s="96" t="s">
        <v>14</v>
      </c>
      <c r="G318" s="95">
        <v>0.5</v>
      </c>
      <c r="H318" s="117">
        <v>45000</v>
      </c>
      <c r="I318" s="118">
        <f t="shared" si="32"/>
        <v>51749.999999999993</v>
      </c>
      <c r="J318" s="99"/>
      <c r="K318" s="100"/>
      <c r="L318" s="94"/>
      <c r="M318" s="94"/>
      <c r="N318" s="98">
        <f t="shared" si="33"/>
        <v>12937.499999999998</v>
      </c>
      <c r="O318" s="94"/>
      <c r="P318" s="101">
        <f t="shared" si="34"/>
        <v>45000</v>
      </c>
      <c r="Q318" s="101">
        <f t="shared" si="35"/>
        <v>51749.999999999993</v>
      </c>
      <c r="R318" s="102">
        <f t="shared" si="37"/>
        <v>11250</v>
      </c>
    </row>
    <row r="319" spans="2:18" x14ac:dyDescent="0.55000000000000004">
      <c r="B319" s="121"/>
      <c r="C319" s="96" t="s">
        <v>102</v>
      </c>
      <c r="D319" s="91" t="s">
        <v>92</v>
      </c>
      <c r="E319" s="96" t="s">
        <v>348</v>
      </c>
      <c r="F319" s="96" t="s">
        <v>14</v>
      </c>
      <c r="G319" s="95">
        <v>0.5</v>
      </c>
      <c r="H319" s="117">
        <v>45000</v>
      </c>
      <c r="I319" s="118">
        <f t="shared" si="32"/>
        <v>51749.999999999993</v>
      </c>
      <c r="J319" s="99"/>
      <c r="K319" s="100"/>
      <c r="L319" s="94"/>
      <c r="M319" s="94"/>
      <c r="N319" s="98">
        <f t="shared" si="33"/>
        <v>12937.499999999998</v>
      </c>
      <c r="O319" s="94"/>
      <c r="P319" s="101">
        <f t="shared" si="34"/>
        <v>45000</v>
      </c>
      <c r="Q319" s="101">
        <f t="shared" si="35"/>
        <v>51749.999999999993</v>
      </c>
      <c r="R319" s="102">
        <f t="shared" si="37"/>
        <v>11250</v>
      </c>
    </row>
    <row r="320" spans="2:18" x14ac:dyDescent="0.55000000000000004">
      <c r="B320" s="121"/>
      <c r="C320" s="122" t="s">
        <v>38</v>
      </c>
      <c r="D320" s="123" t="s">
        <v>92</v>
      </c>
      <c r="E320" s="96" t="s">
        <v>349</v>
      </c>
      <c r="F320" s="96" t="s">
        <v>26</v>
      </c>
      <c r="G320" s="95">
        <v>0.5</v>
      </c>
      <c r="H320" s="119">
        <v>45000</v>
      </c>
      <c r="I320" s="118">
        <f t="shared" si="32"/>
        <v>51749.999999999993</v>
      </c>
      <c r="J320" s="99"/>
      <c r="K320" s="100"/>
      <c r="L320" s="94"/>
      <c r="M320" s="94"/>
      <c r="N320" s="98">
        <f t="shared" si="33"/>
        <v>12937.499999999998</v>
      </c>
      <c r="O320" s="94"/>
      <c r="P320" s="101"/>
      <c r="Q320" s="101"/>
      <c r="R320" s="102"/>
    </row>
    <row r="321" spans="2:18" x14ac:dyDescent="0.55000000000000004">
      <c r="B321" s="121"/>
      <c r="C321" s="122"/>
      <c r="D321" s="123"/>
      <c r="E321" s="96" t="s">
        <v>350</v>
      </c>
      <c r="F321" s="96" t="s">
        <v>14</v>
      </c>
      <c r="G321" s="95">
        <v>0.5</v>
      </c>
      <c r="H321" s="119">
        <v>45000</v>
      </c>
      <c r="I321" s="118">
        <f t="shared" si="32"/>
        <v>51749.999999999993</v>
      </c>
      <c r="J321" s="99"/>
      <c r="K321" s="100"/>
      <c r="L321" s="94"/>
      <c r="M321" s="94"/>
      <c r="N321" s="98">
        <f t="shared" si="33"/>
        <v>12937.499999999998</v>
      </c>
      <c r="O321" s="94"/>
      <c r="P321" s="101"/>
      <c r="Q321" s="101"/>
      <c r="R321" s="102"/>
    </row>
    <row r="322" spans="2:18" x14ac:dyDescent="0.55000000000000004">
      <c r="B322" s="121"/>
      <c r="C322" s="122" t="s">
        <v>41</v>
      </c>
      <c r="D322" s="123" t="s">
        <v>92</v>
      </c>
      <c r="E322" s="96" t="s">
        <v>351</v>
      </c>
      <c r="F322" s="96" t="s">
        <v>26</v>
      </c>
      <c r="G322" s="95">
        <v>0.5</v>
      </c>
      <c r="H322" s="119">
        <v>45000</v>
      </c>
      <c r="I322" s="118">
        <f t="shared" si="32"/>
        <v>51749.999999999993</v>
      </c>
      <c r="J322" s="99"/>
      <c r="K322" s="100"/>
      <c r="L322" s="94"/>
      <c r="M322" s="94"/>
      <c r="N322" s="98">
        <f t="shared" si="33"/>
        <v>12937.499999999998</v>
      </c>
      <c r="O322" s="94"/>
      <c r="P322" s="101"/>
      <c r="Q322" s="101"/>
      <c r="R322" s="102"/>
    </row>
    <row r="323" spans="2:18" x14ac:dyDescent="0.55000000000000004">
      <c r="B323" s="121"/>
      <c r="C323" s="122"/>
      <c r="D323" s="123"/>
      <c r="E323" s="96" t="s">
        <v>352</v>
      </c>
      <c r="F323" s="96" t="s">
        <v>14</v>
      </c>
      <c r="G323" s="95">
        <v>0.5</v>
      </c>
      <c r="H323" s="119">
        <v>45000</v>
      </c>
      <c r="I323" s="118">
        <f t="shared" si="32"/>
        <v>51749.999999999993</v>
      </c>
      <c r="J323" s="99"/>
      <c r="K323" s="100"/>
      <c r="L323" s="94"/>
      <c r="M323" s="94"/>
      <c r="N323" s="98">
        <f t="shared" si="33"/>
        <v>12937.499999999998</v>
      </c>
      <c r="O323" s="94"/>
      <c r="P323" s="101"/>
      <c r="Q323" s="101"/>
      <c r="R323" s="102"/>
    </row>
    <row r="324" spans="2:18" x14ac:dyDescent="0.55000000000000004">
      <c r="B324" s="121"/>
      <c r="C324" s="122" t="s">
        <v>112</v>
      </c>
      <c r="D324" s="123" t="s">
        <v>92</v>
      </c>
      <c r="E324" s="96" t="s">
        <v>353</v>
      </c>
      <c r="F324" s="96" t="s">
        <v>26</v>
      </c>
      <c r="G324" s="95">
        <v>0.5</v>
      </c>
      <c r="H324" s="119">
        <v>45000</v>
      </c>
      <c r="I324" s="118">
        <f t="shared" si="32"/>
        <v>51749.999999999993</v>
      </c>
      <c r="J324" s="99"/>
      <c r="K324" s="100"/>
      <c r="L324" s="94"/>
      <c r="M324" s="94"/>
      <c r="N324" s="98">
        <f t="shared" si="33"/>
        <v>12937.499999999998</v>
      </c>
      <c r="O324" s="94"/>
      <c r="P324" s="101">
        <f t="shared" si="34"/>
        <v>45000</v>
      </c>
      <c r="Q324" s="101">
        <f t="shared" si="35"/>
        <v>51749.999999999993</v>
      </c>
      <c r="R324" s="102">
        <f t="shared" ref="R324:R355" si="38">P324/4</f>
        <v>11250</v>
      </c>
    </row>
    <row r="325" spans="2:18" x14ac:dyDescent="0.55000000000000004">
      <c r="B325" s="121"/>
      <c r="C325" s="122"/>
      <c r="D325" s="123"/>
      <c r="E325" s="96" t="s">
        <v>354</v>
      </c>
      <c r="F325" s="96" t="s">
        <v>14</v>
      </c>
      <c r="G325" s="95">
        <v>0.5</v>
      </c>
      <c r="H325" s="119">
        <v>45000</v>
      </c>
      <c r="I325" s="118">
        <f t="shared" si="32"/>
        <v>51749.999999999993</v>
      </c>
      <c r="J325" s="99"/>
      <c r="K325" s="100"/>
      <c r="L325" s="94"/>
      <c r="M325" s="94"/>
      <c r="N325" s="98">
        <f t="shared" si="33"/>
        <v>12937.499999999998</v>
      </c>
      <c r="O325" s="94"/>
      <c r="P325" s="101">
        <f t="shared" si="34"/>
        <v>45000</v>
      </c>
      <c r="Q325" s="101">
        <f t="shared" si="35"/>
        <v>51749.999999999993</v>
      </c>
      <c r="R325" s="102">
        <f t="shared" si="38"/>
        <v>11250</v>
      </c>
    </row>
    <row r="326" spans="2:18" x14ac:dyDescent="0.55000000000000004">
      <c r="B326" s="121"/>
      <c r="C326" s="122" t="s">
        <v>115</v>
      </c>
      <c r="D326" s="123" t="s">
        <v>92</v>
      </c>
      <c r="E326" s="96" t="s">
        <v>355</v>
      </c>
      <c r="F326" s="96" t="s">
        <v>26</v>
      </c>
      <c r="G326" s="95">
        <v>0.5</v>
      </c>
      <c r="H326" s="119">
        <v>45000</v>
      </c>
      <c r="I326" s="118">
        <f t="shared" si="32"/>
        <v>51749.999999999993</v>
      </c>
      <c r="J326" s="99"/>
      <c r="K326" s="100"/>
      <c r="L326" s="94"/>
      <c r="M326" s="94"/>
      <c r="N326" s="98">
        <f t="shared" si="33"/>
        <v>12937.499999999998</v>
      </c>
      <c r="O326" s="94"/>
      <c r="P326" s="101">
        <f t="shared" si="34"/>
        <v>45000</v>
      </c>
      <c r="Q326" s="101">
        <f t="shared" si="35"/>
        <v>51749.999999999993</v>
      </c>
      <c r="R326" s="102">
        <f t="shared" si="38"/>
        <v>11250</v>
      </c>
    </row>
    <row r="327" spans="2:18" x14ac:dyDescent="0.55000000000000004">
      <c r="B327" s="121"/>
      <c r="C327" s="122"/>
      <c r="D327" s="123"/>
      <c r="E327" s="96" t="s">
        <v>356</v>
      </c>
      <c r="F327" s="96" t="s">
        <v>14</v>
      </c>
      <c r="G327" s="95">
        <v>0.5</v>
      </c>
      <c r="H327" s="119">
        <v>45000</v>
      </c>
      <c r="I327" s="118">
        <f t="shared" si="32"/>
        <v>51749.999999999993</v>
      </c>
      <c r="J327" s="99"/>
      <c r="K327" s="100"/>
      <c r="L327" s="94"/>
      <c r="M327" s="94"/>
      <c r="N327" s="98">
        <f t="shared" si="33"/>
        <v>12937.499999999998</v>
      </c>
      <c r="O327" s="94"/>
      <c r="P327" s="101">
        <f t="shared" si="34"/>
        <v>45000</v>
      </c>
      <c r="Q327" s="101">
        <f t="shared" si="35"/>
        <v>51749.999999999993</v>
      </c>
      <c r="R327" s="102">
        <f t="shared" si="38"/>
        <v>11250</v>
      </c>
    </row>
    <row r="328" spans="2:18" x14ac:dyDescent="0.55000000000000004">
      <c r="B328" s="121"/>
      <c r="C328" s="122" t="s">
        <v>43</v>
      </c>
      <c r="D328" s="123" t="s">
        <v>92</v>
      </c>
      <c r="E328" s="96" t="s">
        <v>357</v>
      </c>
      <c r="F328" s="96" t="s">
        <v>26</v>
      </c>
      <c r="G328" s="95">
        <v>0.5</v>
      </c>
      <c r="H328" s="119">
        <v>50250</v>
      </c>
      <c r="I328" s="118">
        <f t="shared" si="32"/>
        <v>57787.499999999993</v>
      </c>
      <c r="J328" s="99"/>
      <c r="K328" s="100"/>
      <c r="L328" s="94"/>
      <c r="M328" s="94"/>
      <c r="N328" s="98">
        <f t="shared" si="33"/>
        <v>14446.874999999998</v>
      </c>
      <c r="O328" s="94"/>
      <c r="P328" s="101"/>
      <c r="Q328" s="101"/>
      <c r="R328" s="102"/>
    </row>
    <row r="329" spans="2:18" x14ac:dyDescent="0.55000000000000004">
      <c r="B329" s="121"/>
      <c r="C329" s="122"/>
      <c r="D329" s="123"/>
      <c r="E329" s="96" t="s">
        <v>358</v>
      </c>
      <c r="F329" s="96" t="s">
        <v>14</v>
      </c>
      <c r="G329" s="95">
        <v>0.5</v>
      </c>
      <c r="H329" s="119">
        <v>50250</v>
      </c>
      <c r="I329" s="118">
        <f t="shared" si="32"/>
        <v>57787.499999999993</v>
      </c>
      <c r="J329" s="99"/>
      <c r="K329" s="100"/>
      <c r="L329" s="94"/>
      <c r="M329" s="94"/>
      <c r="N329" s="98">
        <f t="shared" si="33"/>
        <v>14446.874999999998</v>
      </c>
      <c r="O329" s="94"/>
      <c r="P329" s="101"/>
      <c r="Q329" s="101"/>
      <c r="R329" s="102"/>
    </row>
    <row r="330" spans="2:18" x14ac:dyDescent="0.55000000000000004">
      <c r="B330" s="121"/>
      <c r="C330" s="122" t="s">
        <v>124</v>
      </c>
      <c r="D330" s="123" t="s">
        <v>92</v>
      </c>
      <c r="E330" s="96" t="s">
        <v>359</v>
      </c>
      <c r="F330" s="96" t="s">
        <v>26</v>
      </c>
      <c r="G330" s="95">
        <v>0.5</v>
      </c>
      <c r="H330" s="119">
        <v>50250</v>
      </c>
      <c r="I330" s="118">
        <f t="shared" si="32"/>
        <v>57787.499999999993</v>
      </c>
      <c r="J330" s="99"/>
      <c r="K330" s="100"/>
      <c r="L330" s="94"/>
      <c r="M330" s="94"/>
      <c r="N330" s="98">
        <f t="shared" si="33"/>
        <v>14446.874999999998</v>
      </c>
      <c r="O330" s="94"/>
      <c r="P330" s="101">
        <f t="shared" si="34"/>
        <v>50250</v>
      </c>
      <c r="Q330" s="101">
        <f t="shared" si="35"/>
        <v>57787.499999999993</v>
      </c>
      <c r="R330" s="102">
        <f t="shared" si="38"/>
        <v>12562.5</v>
      </c>
    </row>
    <row r="331" spans="2:18" x14ac:dyDescent="0.55000000000000004">
      <c r="B331" s="121"/>
      <c r="C331" s="122"/>
      <c r="D331" s="123"/>
      <c r="E331" s="96" t="s">
        <v>360</v>
      </c>
      <c r="F331" s="96" t="s">
        <v>14</v>
      </c>
      <c r="G331" s="95">
        <v>0.5</v>
      </c>
      <c r="H331" s="119">
        <v>50250</v>
      </c>
      <c r="I331" s="118">
        <f t="shared" si="32"/>
        <v>57787.499999999993</v>
      </c>
      <c r="J331" s="99"/>
      <c r="K331" s="100"/>
      <c r="L331" s="94"/>
      <c r="M331" s="94"/>
      <c r="N331" s="98">
        <f t="shared" si="33"/>
        <v>14446.874999999998</v>
      </c>
      <c r="O331" s="94"/>
      <c r="P331" s="101">
        <f t="shared" si="34"/>
        <v>50250</v>
      </c>
      <c r="Q331" s="101">
        <f t="shared" si="35"/>
        <v>57787.499999999993</v>
      </c>
      <c r="R331" s="102">
        <f t="shared" si="38"/>
        <v>12562.5</v>
      </c>
    </row>
    <row r="332" spans="2:18" x14ac:dyDescent="0.55000000000000004">
      <c r="B332" s="121" t="s">
        <v>211</v>
      </c>
      <c r="C332" s="122" t="s">
        <v>212</v>
      </c>
      <c r="D332" s="91" t="s">
        <v>75</v>
      </c>
      <c r="E332" s="90" t="s">
        <v>361</v>
      </c>
      <c r="F332" s="96" t="s">
        <v>26</v>
      </c>
      <c r="G332" s="95">
        <v>0.5</v>
      </c>
      <c r="H332" s="119">
        <v>58750</v>
      </c>
      <c r="I332" s="118">
        <f t="shared" si="32"/>
        <v>67562.5</v>
      </c>
      <c r="J332" s="112"/>
      <c r="K332" s="112"/>
      <c r="L332" s="112"/>
      <c r="M332" s="112"/>
      <c r="N332" s="98">
        <f t="shared" si="33"/>
        <v>16890.625</v>
      </c>
      <c r="O332" s="112"/>
      <c r="P332" s="101">
        <f t="shared" si="34"/>
        <v>51250</v>
      </c>
      <c r="Q332" s="101">
        <f t="shared" si="35"/>
        <v>58937.499999999993</v>
      </c>
      <c r="R332" s="102">
        <f t="shared" si="38"/>
        <v>12812.5</v>
      </c>
    </row>
    <row r="333" spans="2:18" x14ac:dyDescent="0.55000000000000004">
      <c r="B333" s="121"/>
      <c r="C333" s="122"/>
      <c r="D333" s="91"/>
      <c r="E333" s="90" t="s">
        <v>362</v>
      </c>
      <c r="F333" s="96" t="s">
        <v>14</v>
      </c>
      <c r="G333" s="95">
        <v>0.5</v>
      </c>
      <c r="H333" s="119">
        <v>58750</v>
      </c>
      <c r="I333" s="118">
        <f t="shared" si="32"/>
        <v>67562.5</v>
      </c>
      <c r="J333" s="112"/>
      <c r="K333" s="112"/>
      <c r="L333" s="112"/>
      <c r="M333" s="112"/>
      <c r="N333" s="98">
        <f t="shared" si="33"/>
        <v>16890.625</v>
      </c>
      <c r="O333" s="112"/>
      <c r="P333" s="101">
        <f t="shared" si="34"/>
        <v>51250</v>
      </c>
      <c r="Q333" s="101">
        <f t="shared" si="35"/>
        <v>58937.499999999993</v>
      </c>
      <c r="R333" s="102">
        <f t="shared" si="38"/>
        <v>12812.5</v>
      </c>
    </row>
    <row r="334" spans="2:18" x14ac:dyDescent="0.55000000000000004">
      <c r="B334" s="121"/>
      <c r="C334" s="122" t="s">
        <v>216</v>
      </c>
      <c r="D334" s="91" t="s">
        <v>97</v>
      </c>
      <c r="E334" s="90" t="s">
        <v>363</v>
      </c>
      <c r="F334" s="96" t="s">
        <v>26</v>
      </c>
      <c r="G334" s="95">
        <v>0.5</v>
      </c>
      <c r="H334" s="119">
        <v>58750</v>
      </c>
      <c r="I334" s="118">
        <f t="shared" si="32"/>
        <v>67562.5</v>
      </c>
      <c r="J334" s="112"/>
      <c r="K334" s="112"/>
      <c r="L334" s="112"/>
      <c r="M334" s="112"/>
      <c r="N334" s="98">
        <f t="shared" si="33"/>
        <v>16890.625</v>
      </c>
      <c r="O334" s="112"/>
      <c r="P334" s="101"/>
      <c r="Q334" s="101"/>
      <c r="R334" s="102"/>
    </row>
    <row r="335" spans="2:18" x14ac:dyDescent="0.55000000000000004">
      <c r="B335" s="121"/>
      <c r="C335" s="122"/>
      <c r="D335" s="91"/>
      <c r="E335" s="90" t="s">
        <v>364</v>
      </c>
      <c r="F335" s="96" t="s">
        <v>14</v>
      </c>
      <c r="G335" s="95">
        <v>0.5</v>
      </c>
      <c r="H335" s="119">
        <v>58750</v>
      </c>
      <c r="I335" s="118">
        <f t="shared" si="32"/>
        <v>67562.5</v>
      </c>
      <c r="J335" s="112"/>
      <c r="K335" s="112"/>
      <c r="L335" s="112"/>
      <c r="M335" s="112"/>
      <c r="N335" s="98">
        <f t="shared" si="33"/>
        <v>16890.625</v>
      </c>
      <c r="O335" s="112"/>
      <c r="P335" s="101"/>
      <c r="Q335" s="101"/>
      <c r="R335" s="102"/>
    </row>
    <row r="336" spans="2:18" x14ac:dyDescent="0.55000000000000004">
      <c r="B336" s="121"/>
      <c r="C336" s="122" t="s">
        <v>365</v>
      </c>
      <c r="D336" s="91" t="s">
        <v>97</v>
      </c>
      <c r="E336" s="90" t="s">
        <v>366</v>
      </c>
      <c r="F336" s="96" t="s">
        <v>26</v>
      </c>
      <c r="G336" s="95">
        <v>0.5</v>
      </c>
      <c r="H336" s="119">
        <v>58750</v>
      </c>
      <c r="I336" s="118">
        <f t="shared" si="32"/>
        <v>67562.5</v>
      </c>
      <c r="J336" s="112"/>
      <c r="K336" s="112"/>
      <c r="L336" s="112"/>
      <c r="M336" s="112"/>
      <c r="N336" s="98">
        <f t="shared" si="33"/>
        <v>16890.625</v>
      </c>
      <c r="O336" s="112"/>
      <c r="P336" s="101">
        <f t="shared" si="34"/>
        <v>51250</v>
      </c>
      <c r="Q336" s="101">
        <f t="shared" si="35"/>
        <v>58937.499999999993</v>
      </c>
      <c r="R336" s="102">
        <f t="shared" si="38"/>
        <v>12812.5</v>
      </c>
    </row>
    <row r="337" spans="2:18" x14ac:dyDescent="0.55000000000000004">
      <c r="B337" s="121"/>
      <c r="C337" s="122"/>
      <c r="D337" s="91"/>
      <c r="E337" s="90" t="s">
        <v>367</v>
      </c>
      <c r="F337" s="96" t="s">
        <v>14</v>
      </c>
      <c r="G337" s="95">
        <v>0.5</v>
      </c>
      <c r="H337" s="119">
        <v>58750</v>
      </c>
      <c r="I337" s="118">
        <f t="shared" si="32"/>
        <v>67562.5</v>
      </c>
      <c r="J337" s="112"/>
      <c r="K337" s="112"/>
      <c r="L337" s="112"/>
      <c r="M337" s="112"/>
      <c r="N337" s="98">
        <f t="shared" si="33"/>
        <v>16890.625</v>
      </c>
      <c r="O337" s="112"/>
      <c r="P337" s="101">
        <f t="shared" si="34"/>
        <v>51250</v>
      </c>
      <c r="Q337" s="101">
        <f t="shared" si="35"/>
        <v>58937.499999999993</v>
      </c>
      <c r="R337" s="102">
        <f t="shared" si="38"/>
        <v>12812.5</v>
      </c>
    </row>
    <row r="338" spans="2:18" x14ac:dyDescent="0.55000000000000004">
      <c r="B338" s="121"/>
      <c r="C338" s="122" t="s">
        <v>297</v>
      </c>
      <c r="D338" s="91" t="s">
        <v>92</v>
      </c>
      <c r="E338" s="90" t="s">
        <v>368</v>
      </c>
      <c r="F338" s="96" t="s">
        <v>26</v>
      </c>
      <c r="G338" s="95">
        <v>0.5</v>
      </c>
      <c r="H338" s="119">
        <v>60250</v>
      </c>
      <c r="I338" s="118">
        <f t="shared" si="32"/>
        <v>69287.5</v>
      </c>
      <c r="J338" s="112"/>
      <c r="K338" s="112"/>
      <c r="L338" s="112"/>
      <c r="M338" s="112"/>
      <c r="N338" s="98">
        <f t="shared" si="33"/>
        <v>17321.875</v>
      </c>
      <c r="O338" s="112"/>
      <c r="P338" s="101"/>
      <c r="Q338" s="101"/>
      <c r="R338" s="102"/>
    </row>
    <row r="339" spans="2:18" x14ac:dyDescent="0.55000000000000004">
      <c r="B339" s="121"/>
      <c r="C339" s="122"/>
      <c r="D339" s="91"/>
      <c r="E339" s="90" t="s">
        <v>369</v>
      </c>
      <c r="F339" s="96" t="s">
        <v>14</v>
      </c>
      <c r="G339" s="95">
        <v>0.5</v>
      </c>
      <c r="H339" s="119">
        <v>60250</v>
      </c>
      <c r="I339" s="118">
        <f t="shared" si="32"/>
        <v>69287.5</v>
      </c>
      <c r="J339" s="112"/>
      <c r="K339" s="112"/>
      <c r="L339" s="112"/>
      <c r="M339" s="112"/>
      <c r="N339" s="98">
        <f t="shared" si="33"/>
        <v>17321.875</v>
      </c>
      <c r="O339" s="112"/>
      <c r="P339" s="101"/>
      <c r="Q339" s="101"/>
      <c r="R339" s="102"/>
    </row>
    <row r="340" spans="2:18" x14ac:dyDescent="0.55000000000000004">
      <c r="B340" s="121"/>
      <c r="C340" s="122" t="s">
        <v>134</v>
      </c>
      <c r="D340" s="91" t="s">
        <v>75</v>
      </c>
      <c r="E340" s="90" t="s">
        <v>370</v>
      </c>
      <c r="F340" s="96" t="s">
        <v>26</v>
      </c>
      <c r="G340" s="95">
        <v>0.5</v>
      </c>
      <c r="H340" s="119">
        <v>58750</v>
      </c>
      <c r="I340" s="118">
        <f t="shared" si="32"/>
        <v>67562.5</v>
      </c>
      <c r="J340" s="112"/>
      <c r="K340" s="112"/>
      <c r="L340" s="112"/>
      <c r="M340" s="112"/>
      <c r="N340" s="98">
        <f t="shared" si="33"/>
        <v>16890.625</v>
      </c>
      <c r="O340" s="112"/>
      <c r="P340" s="101">
        <f t="shared" si="34"/>
        <v>51250</v>
      </c>
      <c r="Q340" s="101">
        <f t="shared" si="35"/>
        <v>58937.499999999993</v>
      </c>
      <c r="R340" s="102">
        <f t="shared" si="38"/>
        <v>12812.5</v>
      </c>
    </row>
    <row r="341" spans="2:18" x14ac:dyDescent="0.55000000000000004">
      <c r="B341" s="121"/>
      <c r="C341" s="122"/>
      <c r="D341" s="91"/>
      <c r="E341" s="90" t="s">
        <v>371</v>
      </c>
      <c r="F341" s="96" t="s">
        <v>14</v>
      </c>
      <c r="G341" s="95">
        <v>0.5</v>
      </c>
      <c r="H341" s="119">
        <v>58750</v>
      </c>
      <c r="I341" s="118">
        <f t="shared" si="32"/>
        <v>67562.5</v>
      </c>
      <c r="J341" s="112"/>
      <c r="K341" s="112"/>
      <c r="L341" s="112"/>
      <c r="M341" s="112"/>
      <c r="N341" s="98">
        <f t="shared" si="33"/>
        <v>16890.625</v>
      </c>
      <c r="O341" s="112"/>
      <c r="P341" s="101">
        <f t="shared" si="34"/>
        <v>51250</v>
      </c>
      <c r="Q341" s="101">
        <f t="shared" si="35"/>
        <v>58937.499999999993</v>
      </c>
      <c r="R341" s="102">
        <f t="shared" si="38"/>
        <v>12812.5</v>
      </c>
    </row>
    <row r="342" spans="2:18" x14ac:dyDescent="0.55000000000000004">
      <c r="B342" s="121" t="s">
        <v>136</v>
      </c>
      <c r="C342" s="122" t="s">
        <v>137</v>
      </c>
      <c r="D342" s="123" t="s">
        <v>75</v>
      </c>
      <c r="E342" s="96" t="s">
        <v>372</v>
      </c>
      <c r="F342" s="96" t="s">
        <v>26</v>
      </c>
      <c r="G342" s="95">
        <v>0.5</v>
      </c>
      <c r="H342" s="119">
        <v>64500</v>
      </c>
      <c r="I342" s="118">
        <f t="shared" si="32"/>
        <v>74175</v>
      </c>
      <c r="J342" s="112"/>
      <c r="K342" s="112"/>
      <c r="L342" s="112"/>
      <c r="M342" s="112"/>
      <c r="N342" s="98">
        <f t="shared" si="33"/>
        <v>18543.75</v>
      </c>
      <c r="O342" s="112"/>
      <c r="P342" s="101">
        <f t="shared" si="34"/>
        <v>51250</v>
      </c>
      <c r="Q342" s="101">
        <f t="shared" si="35"/>
        <v>58937.499999999993</v>
      </c>
      <c r="R342" s="102">
        <f t="shared" si="38"/>
        <v>12812.5</v>
      </c>
    </row>
    <row r="343" spans="2:18" x14ac:dyDescent="0.55000000000000004">
      <c r="B343" s="121"/>
      <c r="C343" s="122"/>
      <c r="D343" s="123"/>
      <c r="E343" s="96" t="s">
        <v>373</v>
      </c>
      <c r="F343" s="96" t="s">
        <v>14</v>
      </c>
      <c r="G343" s="95">
        <v>0.5</v>
      </c>
      <c r="H343" s="119">
        <v>64500</v>
      </c>
      <c r="I343" s="118">
        <f t="shared" si="32"/>
        <v>74175</v>
      </c>
      <c r="J343" s="112"/>
      <c r="K343" s="112"/>
      <c r="L343" s="112"/>
      <c r="M343" s="112"/>
      <c r="N343" s="98">
        <f t="shared" si="33"/>
        <v>18543.75</v>
      </c>
      <c r="O343" s="112"/>
      <c r="P343" s="101">
        <f t="shared" si="34"/>
        <v>51250</v>
      </c>
      <c r="Q343" s="101">
        <f t="shared" si="35"/>
        <v>58937.499999999993</v>
      </c>
      <c r="R343" s="102">
        <f t="shared" si="38"/>
        <v>12812.5</v>
      </c>
    </row>
    <row r="344" spans="2:18" x14ac:dyDescent="0.55000000000000004">
      <c r="B344" s="121"/>
      <c r="C344" s="96" t="s">
        <v>374</v>
      </c>
      <c r="D344" s="91" t="s">
        <v>75</v>
      </c>
      <c r="E344" s="96" t="s">
        <v>375</v>
      </c>
      <c r="F344" s="96" t="s">
        <v>14</v>
      </c>
      <c r="G344" s="95">
        <v>0.5</v>
      </c>
      <c r="H344" s="119">
        <v>43254</v>
      </c>
      <c r="I344" s="118">
        <f t="shared" si="32"/>
        <v>49742.1</v>
      </c>
      <c r="J344" s="112"/>
      <c r="K344" s="112"/>
      <c r="L344" s="112"/>
      <c r="M344" s="112"/>
      <c r="N344" s="98">
        <f t="shared" si="33"/>
        <v>12435.525</v>
      </c>
      <c r="O344" s="112"/>
      <c r="P344" s="101">
        <f t="shared" si="34"/>
        <v>43254</v>
      </c>
      <c r="Q344" s="101">
        <f t="shared" si="35"/>
        <v>49742.1</v>
      </c>
      <c r="R344" s="102">
        <f t="shared" si="38"/>
        <v>10813.5</v>
      </c>
    </row>
    <row r="345" spans="2:18" x14ac:dyDescent="0.55000000000000004">
      <c r="B345" s="121"/>
      <c r="C345" s="122" t="s">
        <v>140</v>
      </c>
      <c r="D345" s="123" t="s">
        <v>75</v>
      </c>
      <c r="E345" s="96" t="s">
        <v>376</v>
      </c>
      <c r="F345" s="96" t="s">
        <v>26</v>
      </c>
      <c r="G345" s="95">
        <v>0.5</v>
      </c>
      <c r="H345" s="119">
        <v>48250</v>
      </c>
      <c r="I345" s="118">
        <f t="shared" si="32"/>
        <v>55487.499999999993</v>
      </c>
      <c r="J345" s="112"/>
      <c r="K345" s="112"/>
      <c r="L345" s="112"/>
      <c r="M345" s="112"/>
      <c r="N345" s="98">
        <f t="shared" si="33"/>
        <v>13871.874999999998</v>
      </c>
      <c r="O345" s="112"/>
      <c r="P345" s="101">
        <f t="shared" si="34"/>
        <v>48250</v>
      </c>
      <c r="Q345" s="101">
        <f t="shared" si="35"/>
        <v>55487.499999999993</v>
      </c>
      <c r="R345" s="102">
        <f t="shared" si="38"/>
        <v>12062.5</v>
      </c>
    </row>
    <row r="346" spans="2:18" x14ac:dyDescent="0.55000000000000004">
      <c r="B346" s="121"/>
      <c r="C346" s="122"/>
      <c r="D346" s="123"/>
      <c r="E346" s="96" t="s">
        <v>377</v>
      </c>
      <c r="F346" s="96" t="s">
        <v>14</v>
      </c>
      <c r="G346" s="95">
        <v>0.5</v>
      </c>
      <c r="H346" s="119">
        <v>48250</v>
      </c>
      <c r="I346" s="118">
        <f t="shared" si="32"/>
        <v>55487.499999999993</v>
      </c>
      <c r="J346" s="112"/>
      <c r="K346" s="112"/>
      <c r="L346" s="112"/>
      <c r="M346" s="112"/>
      <c r="N346" s="98">
        <f t="shared" si="33"/>
        <v>13871.874999999998</v>
      </c>
      <c r="O346" s="112"/>
      <c r="P346" s="101">
        <f t="shared" si="34"/>
        <v>48250</v>
      </c>
      <c r="Q346" s="101">
        <f t="shared" si="35"/>
        <v>55487.499999999993</v>
      </c>
      <c r="R346" s="102">
        <f t="shared" si="38"/>
        <v>12062.5</v>
      </c>
    </row>
    <row r="347" spans="2:18" x14ac:dyDescent="0.55000000000000004">
      <c r="B347" s="121"/>
      <c r="C347" s="122" t="s">
        <v>306</v>
      </c>
      <c r="D347" s="123" t="s">
        <v>75</v>
      </c>
      <c r="E347" s="96" t="s">
        <v>378</v>
      </c>
      <c r="F347" s="96" t="s">
        <v>26</v>
      </c>
      <c r="G347" s="95">
        <v>0.5</v>
      </c>
      <c r="H347" s="119">
        <v>55000</v>
      </c>
      <c r="I347" s="118">
        <f t="shared" si="32"/>
        <v>63249.999999999993</v>
      </c>
      <c r="J347" s="112"/>
      <c r="K347" s="112"/>
      <c r="L347" s="112"/>
      <c r="M347" s="112"/>
      <c r="N347" s="98">
        <f t="shared" si="33"/>
        <v>15812.499999999998</v>
      </c>
      <c r="O347" s="112"/>
      <c r="P347" s="101">
        <f t="shared" si="34"/>
        <v>51250</v>
      </c>
      <c r="Q347" s="101">
        <f t="shared" si="35"/>
        <v>58937.499999999993</v>
      </c>
      <c r="R347" s="102">
        <f t="shared" si="38"/>
        <v>12812.5</v>
      </c>
    </row>
    <row r="348" spans="2:18" x14ac:dyDescent="0.55000000000000004">
      <c r="B348" s="121"/>
      <c r="C348" s="122"/>
      <c r="D348" s="123"/>
      <c r="E348" s="96" t="s">
        <v>379</v>
      </c>
      <c r="F348" s="96" t="s">
        <v>14</v>
      </c>
      <c r="G348" s="95">
        <v>0.5</v>
      </c>
      <c r="H348" s="119">
        <v>55000</v>
      </c>
      <c r="I348" s="118">
        <f t="shared" si="32"/>
        <v>63249.999999999993</v>
      </c>
      <c r="J348" s="112"/>
      <c r="K348" s="112"/>
      <c r="L348" s="112"/>
      <c r="M348" s="112"/>
      <c r="N348" s="98">
        <f t="shared" si="33"/>
        <v>15812.499999999998</v>
      </c>
      <c r="O348" s="112"/>
      <c r="P348" s="101">
        <f t="shared" si="34"/>
        <v>51250</v>
      </c>
      <c r="Q348" s="101">
        <f t="shared" si="35"/>
        <v>58937.499999999993</v>
      </c>
      <c r="R348" s="102">
        <f t="shared" si="38"/>
        <v>12812.5</v>
      </c>
    </row>
    <row r="349" spans="2:18" x14ac:dyDescent="0.55000000000000004">
      <c r="B349" s="121"/>
      <c r="C349" s="96" t="s">
        <v>380</v>
      </c>
      <c r="D349" s="91" t="s">
        <v>75</v>
      </c>
      <c r="E349" s="96" t="s">
        <v>381</v>
      </c>
      <c r="F349" s="96" t="s">
        <v>14</v>
      </c>
      <c r="G349" s="95">
        <v>0.5</v>
      </c>
      <c r="H349" s="119">
        <v>43254</v>
      </c>
      <c r="I349" s="118">
        <f t="shared" si="32"/>
        <v>49742.1</v>
      </c>
      <c r="J349" s="112"/>
      <c r="K349" s="112"/>
      <c r="L349" s="112"/>
      <c r="M349" s="112"/>
      <c r="N349" s="98">
        <f t="shared" si="33"/>
        <v>12435.525</v>
      </c>
      <c r="O349" s="112"/>
      <c r="P349" s="101">
        <f t="shared" si="34"/>
        <v>43254</v>
      </c>
      <c r="Q349" s="101">
        <f t="shared" si="35"/>
        <v>49742.1</v>
      </c>
      <c r="R349" s="102">
        <f t="shared" si="38"/>
        <v>10813.5</v>
      </c>
    </row>
    <row r="350" spans="2:18" x14ac:dyDescent="0.55000000000000004">
      <c r="B350" s="121"/>
      <c r="C350" s="122" t="s">
        <v>145</v>
      </c>
      <c r="D350" s="123" t="s">
        <v>75</v>
      </c>
      <c r="E350" s="96" t="s">
        <v>382</v>
      </c>
      <c r="F350" s="96" t="s">
        <v>26</v>
      </c>
      <c r="G350" s="95">
        <v>0.5</v>
      </c>
      <c r="H350" s="119">
        <v>48250</v>
      </c>
      <c r="I350" s="118">
        <f t="shared" si="32"/>
        <v>55487.499999999993</v>
      </c>
      <c r="J350" s="112"/>
      <c r="K350" s="112"/>
      <c r="L350" s="112"/>
      <c r="M350" s="112"/>
      <c r="N350" s="98">
        <f t="shared" si="33"/>
        <v>13871.874999999998</v>
      </c>
      <c r="O350" s="112"/>
      <c r="P350" s="101">
        <f t="shared" si="34"/>
        <v>48250</v>
      </c>
      <c r="Q350" s="101">
        <f t="shared" si="35"/>
        <v>55487.499999999993</v>
      </c>
      <c r="R350" s="102">
        <f t="shared" si="38"/>
        <v>12062.5</v>
      </c>
    </row>
    <row r="351" spans="2:18" x14ac:dyDescent="0.55000000000000004">
      <c r="B351" s="121"/>
      <c r="C351" s="122"/>
      <c r="D351" s="123"/>
      <c r="E351" s="96" t="s">
        <v>383</v>
      </c>
      <c r="F351" s="96" t="s">
        <v>14</v>
      </c>
      <c r="G351" s="95">
        <v>0.5</v>
      </c>
      <c r="H351" s="119">
        <v>48250</v>
      </c>
      <c r="I351" s="118">
        <f t="shared" si="32"/>
        <v>55487.499999999993</v>
      </c>
      <c r="J351" s="112"/>
      <c r="K351" s="112"/>
      <c r="L351" s="112"/>
      <c r="M351" s="112"/>
      <c r="N351" s="98">
        <f t="shared" si="33"/>
        <v>13871.874999999998</v>
      </c>
      <c r="O351" s="112"/>
      <c r="P351" s="101">
        <f t="shared" si="34"/>
        <v>48250</v>
      </c>
      <c r="Q351" s="101">
        <f t="shared" si="35"/>
        <v>55487.499999999993</v>
      </c>
      <c r="R351" s="102">
        <f t="shared" si="38"/>
        <v>12062.5</v>
      </c>
    </row>
    <row r="352" spans="2:18" x14ac:dyDescent="0.55000000000000004">
      <c r="B352" s="121"/>
      <c r="C352" s="122" t="s">
        <v>176</v>
      </c>
      <c r="D352" s="123" t="s">
        <v>75</v>
      </c>
      <c r="E352" s="96" t="s">
        <v>384</v>
      </c>
      <c r="F352" s="96" t="s">
        <v>26</v>
      </c>
      <c r="G352" s="95">
        <v>0.5</v>
      </c>
      <c r="H352" s="119">
        <v>45000</v>
      </c>
      <c r="I352" s="118">
        <f t="shared" si="32"/>
        <v>51749.999999999993</v>
      </c>
      <c r="J352" s="112"/>
      <c r="K352" s="112"/>
      <c r="L352" s="112"/>
      <c r="M352" s="112"/>
      <c r="N352" s="98">
        <f t="shared" si="33"/>
        <v>12937.499999999998</v>
      </c>
      <c r="O352" s="112"/>
      <c r="P352" s="101">
        <f t="shared" si="34"/>
        <v>45000</v>
      </c>
      <c r="Q352" s="101">
        <f t="shared" si="35"/>
        <v>51749.999999999993</v>
      </c>
      <c r="R352" s="102">
        <f t="shared" si="38"/>
        <v>11250</v>
      </c>
    </row>
    <row r="353" spans="2:18" x14ac:dyDescent="0.55000000000000004">
      <c r="B353" s="121"/>
      <c r="C353" s="122"/>
      <c r="D353" s="123"/>
      <c r="E353" s="96" t="s">
        <v>385</v>
      </c>
      <c r="F353" s="96" t="s">
        <v>14</v>
      </c>
      <c r="G353" s="95">
        <v>0.5</v>
      </c>
      <c r="H353" s="119">
        <v>45000</v>
      </c>
      <c r="I353" s="118">
        <f t="shared" si="32"/>
        <v>51749.999999999993</v>
      </c>
      <c r="J353" s="112"/>
      <c r="K353" s="112"/>
      <c r="L353" s="112"/>
      <c r="M353" s="112"/>
      <c r="N353" s="98">
        <f t="shared" si="33"/>
        <v>12937.499999999998</v>
      </c>
      <c r="O353" s="112"/>
      <c r="P353" s="101">
        <f t="shared" si="34"/>
        <v>45000</v>
      </c>
      <c r="Q353" s="101">
        <f t="shared" si="35"/>
        <v>51749.999999999993</v>
      </c>
      <c r="R353" s="102">
        <f t="shared" si="38"/>
        <v>11250</v>
      </c>
    </row>
    <row r="354" spans="2:18" x14ac:dyDescent="0.55000000000000004">
      <c r="B354" s="121"/>
      <c r="C354" s="122" t="s">
        <v>89</v>
      </c>
      <c r="D354" s="91" t="s">
        <v>75</v>
      </c>
      <c r="E354" s="96" t="s">
        <v>386</v>
      </c>
      <c r="F354" s="96" t="s">
        <v>26</v>
      </c>
      <c r="G354" s="95">
        <v>0.5</v>
      </c>
      <c r="H354" s="119">
        <v>55000</v>
      </c>
      <c r="I354" s="118">
        <f t="shared" si="32"/>
        <v>63249.999999999993</v>
      </c>
      <c r="J354" s="112"/>
      <c r="K354" s="112"/>
      <c r="L354" s="112"/>
      <c r="M354" s="112"/>
      <c r="N354" s="98">
        <f t="shared" si="33"/>
        <v>15812.499999999998</v>
      </c>
      <c r="O354" s="112"/>
      <c r="P354" s="101">
        <f t="shared" si="34"/>
        <v>51250</v>
      </c>
      <c r="Q354" s="101">
        <f t="shared" si="35"/>
        <v>58937.499999999993</v>
      </c>
      <c r="R354" s="102">
        <f t="shared" si="38"/>
        <v>12812.5</v>
      </c>
    </row>
    <row r="355" spans="2:18" x14ac:dyDescent="0.55000000000000004">
      <c r="B355" s="121"/>
      <c r="C355" s="122"/>
      <c r="D355" s="91"/>
      <c r="E355" s="96" t="s">
        <v>387</v>
      </c>
      <c r="F355" s="96" t="s">
        <v>14</v>
      </c>
      <c r="G355" s="95">
        <v>0.5</v>
      </c>
      <c r="H355" s="119">
        <v>55000</v>
      </c>
      <c r="I355" s="118">
        <f t="shared" si="32"/>
        <v>63249.999999999993</v>
      </c>
      <c r="J355" s="112"/>
      <c r="K355" s="112"/>
      <c r="L355" s="112"/>
      <c r="M355" s="112"/>
      <c r="N355" s="98">
        <f t="shared" si="33"/>
        <v>15812.499999999998</v>
      </c>
      <c r="O355" s="112"/>
      <c r="P355" s="101">
        <f t="shared" si="34"/>
        <v>51250</v>
      </c>
      <c r="Q355" s="101">
        <f t="shared" si="35"/>
        <v>58937.499999999993</v>
      </c>
      <c r="R355" s="102">
        <f t="shared" si="38"/>
        <v>12812.5</v>
      </c>
    </row>
    <row r="356" spans="2:18" x14ac:dyDescent="0.55000000000000004">
      <c r="B356" s="121"/>
      <c r="C356" s="122" t="s">
        <v>53</v>
      </c>
      <c r="D356" s="91" t="s">
        <v>75</v>
      </c>
      <c r="E356" s="96" t="s">
        <v>388</v>
      </c>
      <c r="F356" s="96" t="s">
        <v>14</v>
      </c>
      <c r="G356" s="95">
        <v>0.5</v>
      </c>
      <c r="H356" s="119">
        <v>60000</v>
      </c>
      <c r="I356" s="118">
        <f t="shared" si="32"/>
        <v>69000</v>
      </c>
      <c r="J356" s="112"/>
      <c r="K356" s="112"/>
      <c r="L356" s="112"/>
      <c r="M356" s="112"/>
      <c r="N356" s="98">
        <f t="shared" si="33"/>
        <v>17250</v>
      </c>
      <c r="O356" s="112"/>
      <c r="P356" s="101"/>
      <c r="Q356" s="101"/>
      <c r="R356" s="102"/>
    </row>
    <row r="357" spans="2:18" x14ac:dyDescent="0.55000000000000004">
      <c r="B357" s="121"/>
      <c r="C357" s="122"/>
      <c r="D357" s="91"/>
      <c r="E357" s="96" t="s">
        <v>389</v>
      </c>
      <c r="F357" s="96" t="s">
        <v>14</v>
      </c>
      <c r="G357" s="95">
        <v>0.5</v>
      </c>
      <c r="H357" s="119">
        <v>60000</v>
      </c>
      <c r="I357" s="118">
        <f t="shared" si="32"/>
        <v>69000</v>
      </c>
      <c r="J357" s="112"/>
      <c r="K357" s="112"/>
      <c r="L357" s="112"/>
      <c r="M357" s="112"/>
      <c r="N357" s="98">
        <f t="shared" si="33"/>
        <v>17250</v>
      </c>
      <c r="O357" s="112"/>
      <c r="P357" s="101"/>
      <c r="Q357" s="101"/>
      <c r="R357" s="102"/>
    </row>
    <row r="358" spans="2:18" x14ac:dyDescent="0.55000000000000004">
      <c r="B358" s="121"/>
      <c r="C358" s="122" t="s">
        <v>390</v>
      </c>
      <c r="D358" s="123" t="s">
        <v>75</v>
      </c>
      <c r="E358" s="96" t="s">
        <v>391</v>
      </c>
      <c r="F358" s="96" t="s">
        <v>26</v>
      </c>
      <c r="G358" s="95">
        <v>0.5</v>
      </c>
      <c r="H358" s="119">
        <v>64500</v>
      </c>
      <c r="I358" s="118">
        <f t="shared" si="32"/>
        <v>74175</v>
      </c>
      <c r="J358" s="112"/>
      <c r="K358" s="112"/>
      <c r="L358" s="112"/>
      <c r="M358" s="112"/>
      <c r="N358" s="98">
        <f t="shared" si="33"/>
        <v>18543.75</v>
      </c>
      <c r="O358" s="112"/>
      <c r="P358" s="101">
        <f t="shared" si="34"/>
        <v>51250</v>
      </c>
      <c r="Q358" s="101">
        <f t="shared" si="35"/>
        <v>58937.499999999993</v>
      </c>
      <c r="R358" s="102">
        <f t="shared" ref="R358:R383" si="39">P358/4</f>
        <v>12812.5</v>
      </c>
    </row>
    <row r="359" spans="2:18" x14ac:dyDescent="0.55000000000000004">
      <c r="B359" s="121"/>
      <c r="C359" s="122"/>
      <c r="D359" s="123"/>
      <c r="E359" s="96" t="s">
        <v>392</v>
      </c>
      <c r="F359" s="96" t="s">
        <v>14</v>
      </c>
      <c r="G359" s="95">
        <v>0.5</v>
      </c>
      <c r="H359" s="119">
        <v>64500</v>
      </c>
      <c r="I359" s="118">
        <f t="shared" si="32"/>
        <v>74175</v>
      </c>
      <c r="J359" s="112"/>
      <c r="K359" s="112"/>
      <c r="L359" s="112"/>
      <c r="M359" s="112"/>
      <c r="N359" s="98">
        <f t="shared" si="33"/>
        <v>18543.75</v>
      </c>
      <c r="O359" s="112"/>
      <c r="P359" s="101">
        <f t="shared" si="34"/>
        <v>51250</v>
      </c>
      <c r="Q359" s="101">
        <f t="shared" si="35"/>
        <v>58937.499999999993</v>
      </c>
      <c r="R359" s="102">
        <f t="shared" si="39"/>
        <v>12812.5</v>
      </c>
    </row>
    <row r="360" spans="2:18" x14ac:dyDescent="0.55000000000000004">
      <c r="B360" s="121" t="s">
        <v>8</v>
      </c>
      <c r="C360" s="122" t="s">
        <v>9</v>
      </c>
      <c r="D360" s="123" t="s">
        <v>75</v>
      </c>
      <c r="E360" s="96" t="s">
        <v>393</v>
      </c>
      <c r="F360" s="96" t="s">
        <v>26</v>
      </c>
      <c r="G360" s="95">
        <v>0.5</v>
      </c>
      <c r="H360" s="119">
        <v>60000</v>
      </c>
      <c r="I360" s="118">
        <f t="shared" si="32"/>
        <v>69000</v>
      </c>
      <c r="J360" s="112"/>
      <c r="K360" s="112"/>
      <c r="L360" s="112"/>
      <c r="M360" s="112"/>
      <c r="N360" s="98">
        <f t="shared" si="33"/>
        <v>17250</v>
      </c>
      <c r="O360" s="112"/>
      <c r="P360" s="101"/>
      <c r="Q360" s="101"/>
      <c r="R360" s="102"/>
    </row>
    <row r="361" spans="2:18" x14ac:dyDescent="0.55000000000000004">
      <c r="B361" s="121"/>
      <c r="C361" s="122"/>
      <c r="D361" s="123"/>
      <c r="E361" s="96" t="s">
        <v>394</v>
      </c>
      <c r="F361" s="96" t="s">
        <v>14</v>
      </c>
      <c r="G361" s="95">
        <v>0.5</v>
      </c>
      <c r="H361" s="119">
        <v>60000</v>
      </c>
      <c r="I361" s="118">
        <f t="shared" si="32"/>
        <v>69000</v>
      </c>
      <c r="J361" s="112"/>
      <c r="K361" s="112"/>
      <c r="L361" s="112"/>
      <c r="M361" s="112"/>
      <c r="N361" s="98">
        <f t="shared" si="33"/>
        <v>17250</v>
      </c>
      <c r="O361" s="112"/>
      <c r="P361" s="101"/>
      <c r="Q361" s="101"/>
      <c r="R361" s="102"/>
    </row>
    <row r="362" spans="2:18" x14ac:dyDescent="0.55000000000000004">
      <c r="B362" s="121"/>
      <c r="C362" s="122" t="s">
        <v>58</v>
      </c>
      <c r="D362" s="123" t="s">
        <v>92</v>
      </c>
      <c r="E362" s="96" t="s">
        <v>395</v>
      </c>
      <c r="F362" s="96" t="s">
        <v>26</v>
      </c>
      <c r="G362" s="95">
        <v>0.5</v>
      </c>
      <c r="H362" s="119">
        <v>49750</v>
      </c>
      <c r="I362" s="118">
        <f t="shared" si="32"/>
        <v>57212.499999999993</v>
      </c>
      <c r="J362" s="112"/>
      <c r="K362" s="112"/>
      <c r="L362" s="112"/>
      <c r="M362" s="112"/>
      <c r="N362" s="98">
        <f t="shared" si="33"/>
        <v>14303.124999999998</v>
      </c>
      <c r="O362" s="112"/>
      <c r="P362" s="101"/>
      <c r="Q362" s="101"/>
      <c r="R362" s="102"/>
    </row>
    <row r="363" spans="2:18" x14ac:dyDescent="0.55000000000000004">
      <c r="B363" s="121"/>
      <c r="C363" s="122"/>
      <c r="D363" s="123"/>
      <c r="E363" s="96" t="s">
        <v>396</v>
      </c>
      <c r="F363" s="96" t="s">
        <v>14</v>
      </c>
      <c r="G363" s="95">
        <v>0.5</v>
      </c>
      <c r="H363" s="119">
        <v>49750</v>
      </c>
      <c r="I363" s="118">
        <f t="shared" si="32"/>
        <v>57212.499999999993</v>
      </c>
      <c r="J363" s="112"/>
      <c r="K363" s="112"/>
      <c r="L363" s="112"/>
      <c r="M363" s="112"/>
      <c r="N363" s="98">
        <f t="shared" si="33"/>
        <v>14303.124999999998</v>
      </c>
      <c r="O363" s="112"/>
      <c r="P363" s="101"/>
      <c r="Q363" s="101"/>
      <c r="R363" s="102"/>
    </row>
    <row r="364" spans="2:18" x14ac:dyDescent="0.55000000000000004">
      <c r="B364" s="121"/>
      <c r="C364" s="122" t="s">
        <v>61</v>
      </c>
      <c r="D364" s="123" t="s">
        <v>75</v>
      </c>
      <c r="E364" s="96" t="s">
        <v>397</v>
      </c>
      <c r="F364" s="96" t="s">
        <v>26</v>
      </c>
      <c r="G364" s="95">
        <v>0.5</v>
      </c>
      <c r="H364" s="119">
        <v>60000</v>
      </c>
      <c r="I364" s="118">
        <f t="shared" ref="I364:I383" si="40">+H364*1.15</f>
        <v>69000</v>
      </c>
      <c r="J364" s="112"/>
      <c r="K364" s="112"/>
      <c r="L364" s="112"/>
      <c r="M364" s="112"/>
      <c r="N364" s="98">
        <f t="shared" ref="N364:N383" si="41">I364/4</f>
        <v>17250</v>
      </c>
      <c r="O364" s="112"/>
      <c r="P364" s="101"/>
      <c r="Q364" s="101"/>
      <c r="R364" s="102"/>
    </row>
    <row r="365" spans="2:18" x14ac:dyDescent="0.55000000000000004">
      <c r="B365" s="121"/>
      <c r="C365" s="122"/>
      <c r="D365" s="123"/>
      <c r="E365" s="96" t="s">
        <v>398</v>
      </c>
      <c r="F365" s="96" t="s">
        <v>14</v>
      </c>
      <c r="G365" s="95">
        <v>0.5</v>
      </c>
      <c r="H365" s="119">
        <v>60000</v>
      </c>
      <c r="I365" s="118">
        <f t="shared" si="40"/>
        <v>69000</v>
      </c>
      <c r="J365" s="112"/>
      <c r="K365" s="112"/>
      <c r="L365" s="112"/>
      <c r="M365" s="112"/>
      <c r="N365" s="98">
        <f t="shared" si="41"/>
        <v>17250</v>
      </c>
      <c r="O365" s="112"/>
      <c r="P365" s="101"/>
      <c r="Q365" s="101"/>
      <c r="R365" s="102"/>
    </row>
    <row r="366" spans="2:18" x14ac:dyDescent="0.55000000000000004">
      <c r="B366" s="121"/>
      <c r="C366" s="122" t="s">
        <v>15</v>
      </c>
      <c r="D366" s="123" t="s">
        <v>75</v>
      </c>
      <c r="E366" s="96" t="s">
        <v>399</v>
      </c>
      <c r="F366" s="96" t="s">
        <v>26</v>
      </c>
      <c r="G366" s="95">
        <v>0.5</v>
      </c>
      <c r="H366" s="119">
        <v>49750</v>
      </c>
      <c r="I366" s="118">
        <f t="shared" si="40"/>
        <v>57212.499999999993</v>
      </c>
      <c r="J366" s="112"/>
      <c r="K366" s="112"/>
      <c r="L366" s="112"/>
      <c r="M366" s="112"/>
      <c r="N366" s="98">
        <f t="shared" si="41"/>
        <v>14303.124999999998</v>
      </c>
      <c r="O366" s="112"/>
      <c r="P366" s="101"/>
      <c r="Q366" s="101"/>
      <c r="R366" s="102"/>
    </row>
    <row r="367" spans="2:18" x14ac:dyDescent="0.55000000000000004">
      <c r="B367" s="121"/>
      <c r="C367" s="122"/>
      <c r="D367" s="123"/>
      <c r="E367" s="96" t="s">
        <v>400</v>
      </c>
      <c r="F367" s="96" t="s">
        <v>14</v>
      </c>
      <c r="G367" s="95">
        <v>0.5</v>
      </c>
      <c r="H367" s="119">
        <v>49750</v>
      </c>
      <c r="I367" s="118">
        <f t="shared" si="40"/>
        <v>57212.499999999993</v>
      </c>
      <c r="J367" s="112"/>
      <c r="K367" s="112"/>
      <c r="L367" s="112"/>
      <c r="M367" s="112"/>
      <c r="N367" s="98">
        <f t="shared" si="41"/>
        <v>14303.124999999998</v>
      </c>
      <c r="O367" s="112"/>
      <c r="P367" s="101"/>
      <c r="Q367" s="101"/>
      <c r="R367" s="102"/>
    </row>
    <row r="368" spans="2:18" x14ac:dyDescent="0.55000000000000004">
      <c r="B368" s="121"/>
      <c r="C368" s="122" t="s">
        <v>242</v>
      </c>
      <c r="D368" s="123" t="s">
        <v>75</v>
      </c>
      <c r="E368" s="96" t="s">
        <v>401</v>
      </c>
      <c r="F368" s="96" t="s">
        <v>26</v>
      </c>
      <c r="G368" s="95">
        <v>0.5</v>
      </c>
      <c r="H368" s="119">
        <v>60000</v>
      </c>
      <c r="I368" s="118">
        <f t="shared" si="40"/>
        <v>69000</v>
      </c>
      <c r="J368" s="112"/>
      <c r="K368" s="112"/>
      <c r="L368" s="112"/>
      <c r="M368" s="112"/>
      <c r="N368" s="98">
        <f t="shared" si="41"/>
        <v>17250</v>
      </c>
      <c r="O368" s="112"/>
      <c r="P368" s="101"/>
      <c r="Q368" s="101"/>
      <c r="R368" s="102"/>
    </row>
    <row r="369" spans="2:18" x14ac:dyDescent="0.55000000000000004">
      <c r="B369" s="121"/>
      <c r="C369" s="122"/>
      <c r="D369" s="123"/>
      <c r="E369" s="96" t="s">
        <v>402</v>
      </c>
      <c r="F369" s="96" t="s">
        <v>14</v>
      </c>
      <c r="G369" s="95">
        <v>0.5</v>
      </c>
      <c r="H369" s="119">
        <v>60000</v>
      </c>
      <c r="I369" s="118">
        <f t="shared" si="40"/>
        <v>69000</v>
      </c>
      <c r="J369" s="112"/>
      <c r="K369" s="112"/>
      <c r="L369" s="112"/>
      <c r="M369" s="112"/>
      <c r="N369" s="98">
        <f t="shared" si="41"/>
        <v>17250</v>
      </c>
      <c r="O369" s="112"/>
      <c r="P369" s="101"/>
      <c r="Q369" s="101"/>
      <c r="R369" s="102"/>
    </row>
    <row r="370" spans="2:18" x14ac:dyDescent="0.55000000000000004">
      <c r="B370" s="121"/>
      <c r="C370" s="122" t="s">
        <v>245</v>
      </c>
      <c r="D370" s="123" t="s">
        <v>75</v>
      </c>
      <c r="E370" s="96" t="s">
        <v>403</v>
      </c>
      <c r="F370" s="96" t="s">
        <v>26</v>
      </c>
      <c r="G370" s="95">
        <v>0.5</v>
      </c>
      <c r="H370" s="119">
        <v>60000</v>
      </c>
      <c r="I370" s="118">
        <f t="shared" si="40"/>
        <v>69000</v>
      </c>
      <c r="J370" s="112"/>
      <c r="K370" s="112"/>
      <c r="L370" s="112"/>
      <c r="M370" s="112"/>
      <c r="N370" s="98">
        <f t="shared" si="41"/>
        <v>17250</v>
      </c>
      <c r="O370" s="112"/>
      <c r="P370" s="101">
        <f t="shared" ref="P370:P383" si="42">+IF(H370&gt;$T$49,$T$49,H370)</f>
        <v>51250</v>
      </c>
      <c r="Q370" s="101">
        <f t="shared" ref="Q370:Q383" si="43">+P370*1.15</f>
        <v>58937.499999999993</v>
      </c>
      <c r="R370" s="102">
        <f t="shared" si="39"/>
        <v>12812.5</v>
      </c>
    </row>
    <row r="371" spans="2:18" x14ac:dyDescent="0.55000000000000004">
      <c r="B371" s="121"/>
      <c r="C371" s="122"/>
      <c r="D371" s="123"/>
      <c r="E371" s="96" t="s">
        <v>404</v>
      </c>
      <c r="F371" s="96" t="s">
        <v>14</v>
      </c>
      <c r="G371" s="95">
        <v>0.5</v>
      </c>
      <c r="H371" s="119">
        <v>60000</v>
      </c>
      <c r="I371" s="118">
        <f t="shared" si="40"/>
        <v>69000</v>
      </c>
      <c r="J371" s="112"/>
      <c r="K371" s="112"/>
      <c r="L371" s="112"/>
      <c r="M371" s="112"/>
      <c r="N371" s="98">
        <f t="shared" si="41"/>
        <v>17250</v>
      </c>
      <c r="O371" s="112"/>
      <c r="P371" s="101">
        <f t="shared" si="42"/>
        <v>51250</v>
      </c>
      <c r="Q371" s="101">
        <f t="shared" si="43"/>
        <v>58937.499999999993</v>
      </c>
      <c r="R371" s="102">
        <f t="shared" si="39"/>
        <v>12812.5</v>
      </c>
    </row>
    <row r="372" spans="2:18" x14ac:dyDescent="0.55000000000000004">
      <c r="B372" s="121"/>
      <c r="C372" s="122" t="s">
        <v>17</v>
      </c>
      <c r="D372" s="123" t="s">
        <v>75</v>
      </c>
      <c r="E372" s="96" t="s">
        <v>405</v>
      </c>
      <c r="F372" s="96" t="s">
        <v>26</v>
      </c>
      <c r="G372" s="95">
        <v>0.5</v>
      </c>
      <c r="H372" s="119">
        <v>60000</v>
      </c>
      <c r="I372" s="118">
        <f t="shared" si="40"/>
        <v>69000</v>
      </c>
      <c r="J372" s="112"/>
      <c r="K372" s="112"/>
      <c r="L372" s="112"/>
      <c r="M372" s="112"/>
      <c r="N372" s="98">
        <f t="shared" si="41"/>
        <v>17250</v>
      </c>
      <c r="O372" s="112"/>
      <c r="P372" s="101"/>
      <c r="Q372" s="101"/>
      <c r="R372" s="102"/>
    </row>
    <row r="373" spans="2:18" x14ac:dyDescent="0.55000000000000004">
      <c r="B373" s="121"/>
      <c r="C373" s="122"/>
      <c r="D373" s="123"/>
      <c r="E373" s="96" t="s">
        <v>406</v>
      </c>
      <c r="F373" s="96" t="s">
        <v>14</v>
      </c>
      <c r="G373" s="95">
        <v>0.5</v>
      </c>
      <c r="H373" s="119">
        <v>60000</v>
      </c>
      <c r="I373" s="118">
        <f t="shared" si="40"/>
        <v>69000</v>
      </c>
      <c r="J373" s="112"/>
      <c r="K373" s="112"/>
      <c r="L373" s="112"/>
      <c r="M373" s="112"/>
      <c r="N373" s="98">
        <f t="shared" si="41"/>
        <v>17250</v>
      </c>
      <c r="O373" s="112"/>
      <c r="P373" s="101"/>
      <c r="Q373" s="101"/>
      <c r="R373" s="102"/>
    </row>
    <row r="374" spans="2:18" x14ac:dyDescent="0.55000000000000004">
      <c r="B374" s="121"/>
      <c r="C374" s="122" t="s">
        <v>164</v>
      </c>
      <c r="D374" s="123" t="s">
        <v>75</v>
      </c>
      <c r="E374" s="96" t="s">
        <v>407</v>
      </c>
      <c r="F374" s="96" t="s">
        <v>26</v>
      </c>
      <c r="G374" s="95">
        <v>0.5</v>
      </c>
      <c r="H374" s="119">
        <v>60000</v>
      </c>
      <c r="I374" s="118">
        <f t="shared" si="40"/>
        <v>69000</v>
      </c>
      <c r="J374" s="112"/>
      <c r="K374" s="112"/>
      <c r="L374" s="112"/>
      <c r="M374" s="112"/>
      <c r="N374" s="98">
        <f t="shared" si="41"/>
        <v>17250</v>
      </c>
      <c r="O374" s="112"/>
      <c r="P374" s="101">
        <f t="shared" si="42"/>
        <v>51250</v>
      </c>
      <c r="Q374" s="101">
        <f t="shared" si="43"/>
        <v>58937.499999999993</v>
      </c>
      <c r="R374" s="102">
        <f t="shared" si="39"/>
        <v>12812.5</v>
      </c>
    </row>
    <row r="375" spans="2:18" x14ac:dyDescent="0.55000000000000004">
      <c r="B375" s="121"/>
      <c r="C375" s="122"/>
      <c r="D375" s="123"/>
      <c r="E375" s="96" t="s">
        <v>408</v>
      </c>
      <c r="F375" s="96" t="s">
        <v>14</v>
      </c>
      <c r="G375" s="95">
        <v>0.5</v>
      </c>
      <c r="H375" s="119">
        <v>60000</v>
      </c>
      <c r="I375" s="118">
        <f t="shared" si="40"/>
        <v>69000</v>
      </c>
      <c r="J375" s="112"/>
      <c r="K375" s="112"/>
      <c r="L375" s="112"/>
      <c r="M375" s="112"/>
      <c r="N375" s="98">
        <f t="shared" si="41"/>
        <v>17250</v>
      </c>
      <c r="O375" s="112"/>
      <c r="P375" s="101">
        <f t="shared" si="42"/>
        <v>51250</v>
      </c>
      <c r="Q375" s="101">
        <f t="shared" si="43"/>
        <v>58937.499999999993</v>
      </c>
      <c r="R375" s="102">
        <f t="shared" si="39"/>
        <v>12812.5</v>
      </c>
    </row>
    <row r="376" spans="2:18" x14ac:dyDescent="0.55000000000000004">
      <c r="B376" s="121" t="s">
        <v>409</v>
      </c>
      <c r="C376" s="122" t="s">
        <v>410</v>
      </c>
      <c r="D376" s="123" t="s">
        <v>97</v>
      </c>
      <c r="E376" s="96" t="s">
        <v>411</v>
      </c>
      <c r="F376" s="96" t="s">
        <v>26</v>
      </c>
      <c r="G376" s="95">
        <v>0.5</v>
      </c>
      <c r="H376" s="119">
        <v>40750</v>
      </c>
      <c r="I376" s="118">
        <f t="shared" si="40"/>
        <v>46862.5</v>
      </c>
      <c r="J376" s="112"/>
      <c r="K376" s="112"/>
      <c r="L376" s="112"/>
      <c r="M376" s="112"/>
      <c r="N376" s="98">
        <f t="shared" si="41"/>
        <v>11715.625</v>
      </c>
      <c r="O376" s="112"/>
      <c r="P376" s="101"/>
      <c r="Q376" s="101"/>
      <c r="R376" s="102"/>
    </row>
    <row r="377" spans="2:18" x14ac:dyDescent="0.55000000000000004">
      <c r="B377" s="121"/>
      <c r="C377" s="122"/>
      <c r="D377" s="123"/>
      <c r="E377" s="96" t="s">
        <v>412</v>
      </c>
      <c r="F377" s="96" t="s">
        <v>14</v>
      </c>
      <c r="G377" s="95">
        <v>0.5</v>
      </c>
      <c r="H377" s="119">
        <v>40750</v>
      </c>
      <c r="I377" s="118">
        <f t="shared" si="40"/>
        <v>46862.5</v>
      </c>
      <c r="J377" s="112"/>
      <c r="K377" s="112"/>
      <c r="L377" s="112"/>
      <c r="M377" s="112"/>
      <c r="N377" s="98">
        <f t="shared" si="41"/>
        <v>11715.625</v>
      </c>
      <c r="O377" s="112"/>
      <c r="P377" s="101"/>
      <c r="Q377" s="101"/>
      <c r="R377" s="102"/>
    </row>
    <row r="378" spans="2:18" x14ac:dyDescent="0.55000000000000004">
      <c r="B378" s="121"/>
      <c r="C378" s="122" t="s">
        <v>105</v>
      </c>
      <c r="D378" s="123" t="s">
        <v>97</v>
      </c>
      <c r="E378" s="96" t="s">
        <v>413</v>
      </c>
      <c r="F378" s="96" t="s">
        <v>26</v>
      </c>
      <c r="G378" s="95">
        <v>0.5</v>
      </c>
      <c r="H378" s="119">
        <v>40750</v>
      </c>
      <c r="I378" s="118">
        <f t="shared" si="40"/>
        <v>46862.5</v>
      </c>
      <c r="J378" s="112"/>
      <c r="K378" s="112"/>
      <c r="L378" s="112"/>
      <c r="M378" s="112"/>
      <c r="N378" s="98">
        <f t="shared" si="41"/>
        <v>11715.625</v>
      </c>
      <c r="O378" s="112"/>
      <c r="P378" s="101"/>
      <c r="Q378" s="101"/>
      <c r="R378" s="102"/>
    </row>
    <row r="379" spans="2:18" x14ac:dyDescent="0.55000000000000004">
      <c r="B379" s="121"/>
      <c r="C379" s="122"/>
      <c r="D379" s="123"/>
      <c r="E379" s="96" t="s">
        <v>414</v>
      </c>
      <c r="F379" s="96" t="s">
        <v>14</v>
      </c>
      <c r="G379" s="95">
        <v>0.5</v>
      </c>
      <c r="H379" s="119">
        <v>40750</v>
      </c>
      <c r="I379" s="118">
        <f t="shared" si="40"/>
        <v>46862.5</v>
      </c>
      <c r="J379" s="112"/>
      <c r="K379" s="112"/>
      <c r="L379" s="112"/>
      <c r="M379" s="112"/>
      <c r="N379" s="98">
        <f t="shared" si="41"/>
        <v>11715.625</v>
      </c>
      <c r="O379" s="112"/>
      <c r="P379" s="101"/>
      <c r="Q379" s="101"/>
      <c r="R379" s="102"/>
    </row>
    <row r="380" spans="2:18" x14ac:dyDescent="0.55000000000000004">
      <c r="B380" s="121"/>
      <c r="C380" s="122" t="s">
        <v>118</v>
      </c>
      <c r="D380" s="123" t="s">
        <v>97</v>
      </c>
      <c r="E380" s="96" t="s">
        <v>415</v>
      </c>
      <c r="F380" s="96" t="s">
        <v>26</v>
      </c>
      <c r="G380" s="95">
        <v>0.5</v>
      </c>
      <c r="H380" s="119">
        <v>42750</v>
      </c>
      <c r="I380" s="118">
        <f t="shared" si="40"/>
        <v>49162.499999999993</v>
      </c>
      <c r="J380" s="112"/>
      <c r="K380" s="112"/>
      <c r="L380" s="112"/>
      <c r="M380" s="112"/>
      <c r="N380" s="98">
        <f t="shared" si="41"/>
        <v>12290.624999999998</v>
      </c>
      <c r="O380" s="112"/>
      <c r="P380" s="101">
        <f t="shared" si="42"/>
        <v>42750</v>
      </c>
      <c r="Q380" s="101">
        <f t="shared" si="43"/>
        <v>49162.499999999993</v>
      </c>
      <c r="R380" s="102">
        <f t="shared" si="39"/>
        <v>10687.5</v>
      </c>
    </row>
    <row r="381" spans="2:18" x14ac:dyDescent="0.55000000000000004">
      <c r="B381" s="121"/>
      <c r="C381" s="122"/>
      <c r="D381" s="123"/>
      <c r="E381" s="96" t="s">
        <v>416</v>
      </c>
      <c r="F381" s="96" t="s">
        <v>14</v>
      </c>
      <c r="G381" s="95">
        <v>0.5</v>
      </c>
      <c r="H381" s="119">
        <v>42750</v>
      </c>
      <c r="I381" s="118">
        <f t="shared" si="40"/>
        <v>49162.499999999993</v>
      </c>
      <c r="J381" s="112"/>
      <c r="K381" s="112"/>
      <c r="L381" s="112"/>
      <c r="M381" s="112"/>
      <c r="N381" s="98">
        <f t="shared" si="41"/>
        <v>12290.624999999998</v>
      </c>
      <c r="O381" s="112"/>
      <c r="P381" s="101">
        <f t="shared" si="42"/>
        <v>42750</v>
      </c>
      <c r="Q381" s="101">
        <f t="shared" si="43"/>
        <v>49162.499999999993</v>
      </c>
      <c r="R381" s="102">
        <f t="shared" si="39"/>
        <v>10687.5</v>
      </c>
    </row>
    <row r="382" spans="2:18" x14ac:dyDescent="0.55000000000000004">
      <c r="B382" s="121"/>
      <c r="C382" s="122" t="s">
        <v>288</v>
      </c>
      <c r="D382" s="123" t="s">
        <v>97</v>
      </c>
      <c r="E382" s="96" t="s">
        <v>417</v>
      </c>
      <c r="F382" s="96" t="s">
        <v>26</v>
      </c>
      <c r="G382" s="95">
        <v>0.5</v>
      </c>
      <c r="H382" s="119">
        <v>40750</v>
      </c>
      <c r="I382" s="118">
        <f t="shared" si="40"/>
        <v>46862.5</v>
      </c>
      <c r="J382" s="112"/>
      <c r="K382" s="112"/>
      <c r="L382" s="112"/>
      <c r="M382" s="112"/>
      <c r="N382" s="98">
        <f t="shared" si="41"/>
        <v>11715.625</v>
      </c>
      <c r="O382" s="112"/>
      <c r="P382" s="101">
        <f t="shared" si="42"/>
        <v>40750</v>
      </c>
      <c r="Q382" s="101">
        <f t="shared" si="43"/>
        <v>46862.5</v>
      </c>
      <c r="R382" s="102">
        <f t="shared" si="39"/>
        <v>10187.5</v>
      </c>
    </row>
    <row r="383" spans="2:18" x14ac:dyDescent="0.55000000000000004">
      <c r="B383" s="121"/>
      <c r="C383" s="122"/>
      <c r="D383" s="123"/>
      <c r="E383" s="96" t="s">
        <v>418</v>
      </c>
      <c r="F383" s="96" t="s">
        <v>14</v>
      </c>
      <c r="G383" s="95">
        <v>0.5</v>
      </c>
      <c r="H383" s="119">
        <v>40750</v>
      </c>
      <c r="I383" s="118">
        <f t="shared" si="40"/>
        <v>46862.5</v>
      </c>
      <c r="J383" s="112"/>
      <c r="K383" s="112"/>
      <c r="L383" s="112"/>
      <c r="M383" s="112"/>
      <c r="N383" s="98">
        <f t="shared" si="41"/>
        <v>11715.625</v>
      </c>
      <c r="O383" s="112"/>
      <c r="P383" s="101">
        <f t="shared" si="42"/>
        <v>40750</v>
      </c>
      <c r="Q383" s="101">
        <f t="shared" si="43"/>
        <v>46862.5</v>
      </c>
      <c r="R383" s="102">
        <f t="shared" si="39"/>
        <v>10187.5</v>
      </c>
    </row>
    <row r="384" spans="2:18" x14ac:dyDescent="0.55000000000000004">
      <c r="B384" s="59"/>
      <c r="C384" s="60"/>
      <c r="D384" s="61"/>
      <c r="E384" s="60"/>
      <c r="F384" s="60"/>
      <c r="G384" s="52"/>
      <c r="H384" s="74"/>
      <c r="I384" s="74"/>
      <c r="J384" s="55"/>
      <c r="K384" s="56"/>
      <c r="L384" s="14"/>
      <c r="M384" s="14"/>
      <c r="N384" s="62"/>
      <c r="O384" s="14"/>
      <c r="P384" s="64"/>
      <c r="Q384" s="64"/>
      <c r="R384" s="63"/>
    </row>
    <row r="385" spans="2:18" ht="23.5" customHeight="1" x14ac:dyDescent="0.55000000000000004">
      <c r="B385" s="124" t="s">
        <v>423</v>
      </c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</row>
    <row r="386" spans="2:18" ht="24" thickBot="1" x14ac:dyDescent="0.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20" t="s">
        <v>73</v>
      </c>
      <c r="Q386" s="120"/>
      <c r="R386" s="120"/>
    </row>
    <row r="387" spans="2:18" ht="70.5" x14ac:dyDescent="0.55000000000000004">
      <c r="B387" s="76" t="s">
        <v>1</v>
      </c>
      <c r="C387" s="53" t="s">
        <v>2</v>
      </c>
      <c r="D387" s="58" t="s">
        <v>3</v>
      </c>
      <c r="E387" s="111" t="s">
        <v>4</v>
      </c>
      <c r="F387" s="53" t="s">
        <v>74</v>
      </c>
      <c r="G387" s="53" t="s">
        <v>5</v>
      </c>
      <c r="H387" s="89" t="s">
        <v>638</v>
      </c>
      <c r="I387" s="116" t="s">
        <v>639</v>
      </c>
      <c r="J387" s="57"/>
      <c r="K387" s="57"/>
      <c r="L387" s="2"/>
      <c r="M387" s="2"/>
      <c r="N387" s="88" t="s">
        <v>512</v>
      </c>
      <c r="O387" s="2"/>
      <c r="P387" s="89" t="s">
        <v>638</v>
      </c>
      <c r="Q387" s="116" t="s">
        <v>639</v>
      </c>
      <c r="R387" s="89" t="s">
        <v>512</v>
      </c>
    </row>
    <row r="388" spans="2:18" x14ac:dyDescent="0.55000000000000004">
      <c r="B388" s="121" t="s">
        <v>20</v>
      </c>
      <c r="C388" s="127" t="s">
        <v>21</v>
      </c>
      <c r="D388" s="123" t="s">
        <v>75</v>
      </c>
      <c r="E388" s="90" t="s">
        <v>424</v>
      </c>
      <c r="F388" s="90" t="s">
        <v>23</v>
      </c>
      <c r="G388" s="93" t="s">
        <v>23</v>
      </c>
      <c r="H388" s="118">
        <v>163500</v>
      </c>
      <c r="I388" s="118">
        <f t="shared" ref="I388:I451" si="44">+H388*1.15</f>
        <v>188025</v>
      </c>
      <c r="J388" s="112"/>
      <c r="K388" s="112"/>
      <c r="L388" s="112"/>
      <c r="M388" s="112"/>
      <c r="N388" s="98">
        <f>I388/4</f>
        <v>47006.25</v>
      </c>
      <c r="O388" s="112"/>
      <c r="P388" s="101"/>
      <c r="Q388" s="101"/>
      <c r="R388" s="102"/>
    </row>
    <row r="389" spans="2:18" x14ac:dyDescent="0.55000000000000004">
      <c r="B389" s="126"/>
      <c r="C389" s="127"/>
      <c r="D389" s="123"/>
      <c r="E389" s="90" t="s">
        <v>425</v>
      </c>
      <c r="F389" s="90" t="s">
        <v>11</v>
      </c>
      <c r="G389" s="95">
        <v>0.25</v>
      </c>
      <c r="H389" s="118">
        <v>122625</v>
      </c>
      <c r="I389" s="118">
        <f t="shared" si="44"/>
        <v>141018.75</v>
      </c>
      <c r="J389" s="112"/>
      <c r="K389" s="112"/>
      <c r="L389" s="112"/>
      <c r="M389" s="112"/>
      <c r="N389" s="98">
        <f t="shared" ref="N389:N452" si="45">I389/4</f>
        <v>35254.6875</v>
      </c>
      <c r="O389" s="112"/>
      <c r="P389" s="101"/>
      <c r="Q389" s="101"/>
      <c r="R389" s="102"/>
    </row>
    <row r="390" spans="2:18" x14ac:dyDescent="0.55000000000000004">
      <c r="B390" s="126"/>
      <c r="C390" s="127"/>
      <c r="D390" s="123"/>
      <c r="E390" s="90" t="s">
        <v>426</v>
      </c>
      <c r="F390" s="90" t="s">
        <v>14</v>
      </c>
      <c r="G390" s="95">
        <v>0.5</v>
      </c>
      <c r="H390" s="118">
        <v>81750</v>
      </c>
      <c r="I390" s="118">
        <f t="shared" si="44"/>
        <v>94012.5</v>
      </c>
      <c r="J390" s="112"/>
      <c r="K390" s="112"/>
      <c r="L390" s="112"/>
      <c r="M390" s="112"/>
      <c r="N390" s="98">
        <f t="shared" si="45"/>
        <v>23503.125</v>
      </c>
      <c r="O390" s="112"/>
      <c r="P390" s="101"/>
      <c r="Q390" s="101"/>
      <c r="R390" s="102"/>
    </row>
    <row r="391" spans="2:18" x14ac:dyDescent="0.55000000000000004">
      <c r="B391" s="126"/>
      <c r="C391" s="127" t="s">
        <v>79</v>
      </c>
      <c r="D391" s="123" t="s">
        <v>75</v>
      </c>
      <c r="E391" s="90" t="s">
        <v>427</v>
      </c>
      <c r="F391" s="90" t="s">
        <v>23</v>
      </c>
      <c r="G391" s="93" t="s">
        <v>23</v>
      </c>
      <c r="H391" s="118">
        <v>163500</v>
      </c>
      <c r="I391" s="118">
        <f t="shared" si="44"/>
        <v>188025</v>
      </c>
      <c r="J391" s="112"/>
      <c r="K391" s="112"/>
      <c r="L391" s="112"/>
      <c r="M391" s="112"/>
      <c r="N391" s="98">
        <f t="shared" si="45"/>
        <v>47006.25</v>
      </c>
      <c r="O391" s="112"/>
      <c r="P391" s="101">
        <f t="shared" ref="P391:P452" si="46">+IF(H391&gt;$T$49,$T$49,H391)</f>
        <v>51250</v>
      </c>
      <c r="Q391" s="101">
        <f t="shared" ref="Q391:Q451" si="47">+P391*1.15</f>
        <v>58937.499999999993</v>
      </c>
      <c r="R391" s="102">
        <f>P391/4</f>
        <v>12812.5</v>
      </c>
    </row>
    <row r="392" spans="2:18" x14ac:dyDescent="0.55000000000000004">
      <c r="B392" s="126"/>
      <c r="C392" s="127"/>
      <c r="D392" s="123"/>
      <c r="E392" s="90" t="s">
        <v>428</v>
      </c>
      <c r="F392" s="90" t="s">
        <v>11</v>
      </c>
      <c r="G392" s="95">
        <v>0.25</v>
      </c>
      <c r="H392" s="118">
        <v>122625</v>
      </c>
      <c r="I392" s="118">
        <f t="shared" si="44"/>
        <v>141018.75</v>
      </c>
      <c r="J392" s="112"/>
      <c r="K392" s="112"/>
      <c r="L392" s="112"/>
      <c r="M392" s="112"/>
      <c r="N392" s="98">
        <f t="shared" si="45"/>
        <v>35254.6875</v>
      </c>
      <c r="O392" s="112"/>
      <c r="P392" s="101">
        <f t="shared" si="46"/>
        <v>51250</v>
      </c>
      <c r="Q392" s="101">
        <f t="shared" si="47"/>
        <v>58937.499999999993</v>
      </c>
      <c r="R392" s="102">
        <f t="shared" ref="R392:R397" si="48">P392/4</f>
        <v>12812.5</v>
      </c>
    </row>
    <row r="393" spans="2:18" x14ac:dyDescent="0.55000000000000004">
      <c r="B393" s="126"/>
      <c r="C393" s="127"/>
      <c r="D393" s="123"/>
      <c r="E393" s="90" t="s">
        <v>429</v>
      </c>
      <c r="F393" s="90" t="s">
        <v>14</v>
      </c>
      <c r="G393" s="95">
        <v>0.5</v>
      </c>
      <c r="H393" s="118">
        <v>81750</v>
      </c>
      <c r="I393" s="118">
        <f t="shared" si="44"/>
        <v>94012.5</v>
      </c>
      <c r="J393" s="112"/>
      <c r="K393" s="112"/>
      <c r="L393" s="112"/>
      <c r="M393" s="112"/>
      <c r="N393" s="98">
        <f t="shared" si="45"/>
        <v>23503.125</v>
      </c>
      <c r="O393" s="112"/>
      <c r="P393" s="101">
        <f t="shared" si="46"/>
        <v>51250</v>
      </c>
      <c r="Q393" s="101">
        <f t="shared" si="47"/>
        <v>58937.499999999993</v>
      </c>
      <c r="R393" s="102">
        <f t="shared" si="48"/>
        <v>12812.5</v>
      </c>
    </row>
    <row r="394" spans="2:18" x14ac:dyDescent="0.55000000000000004">
      <c r="B394" s="121" t="s">
        <v>173</v>
      </c>
      <c r="C394" s="122" t="s">
        <v>83</v>
      </c>
      <c r="D394" s="123" t="s">
        <v>84</v>
      </c>
      <c r="E394" s="96" t="s">
        <v>430</v>
      </c>
      <c r="F394" s="96" t="s">
        <v>26</v>
      </c>
      <c r="G394" s="95">
        <v>0.5</v>
      </c>
      <c r="H394" s="119">
        <v>51250</v>
      </c>
      <c r="I394" s="118">
        <f t="shared" si="44"/>
        <v>58937.499999999993</v>
      </c>
      <c r="J394" s="99" t="s">
        <v>12</v>
      </c>
      <c r="K394" s="100" t="s">
        <v>13</v>
      </c>
      <c r="L394" s="94"/>
      <c r="M394" s="94"/>
      <c r="N394" s="98">
        <f t="shared" si="45"/>
        <v>14734.374999999998</v>
      </c>
      <c r="O394" s="94"/>
      <c r="P394" s="101">
        <f t="shared" si="46"/>
        <v>51250</v>
      </c>
      <c r="Q394" s="101">
        <f t="shared" si="47"/>
        <v>58937.499999999993</v>
      </c>
      <c r="R394" s="102">
        <f t="shared" si="48"/>
        <v>12812.5</v>
      </c>
    </row>
    <row r="395" spans="2:18" x14ac:dyDescent="0.55000000000000004">
      <c r="B395" s="121"/>
      <c r="C395" s="122"/>
      <c r="D395" s="123"/>
      <c r="E395" s="96" t="s">
        <v>431</v>
      </c>
      <c r="F395" s="96" t="s">
        <v>14</v>
      </c>
      <c r="G395" s="95">
        <v>0.5</v>
      </c>
      <c r="H395" s="119">
        <v>51250</v>
      </c>
      <c r="I395" s="118">
        <f t="shared" si="44"/>
        <v>58937.499999999993</v>
      </c>
      <c r="J395" s="99" t="s">
        <v>12</v>
      </c>
      <c r="K395" s="100" t="s">
        <v>13</v>
      </c>
      <c r="L395" s="94"/>
      <c r="M395" s="94"/>
      <c r="N395" s="98">
        <f t="shared" si="45"/>
        <v>14734.374999999998</v>
      </c>
      <c r="O395" s="94"/>
      <c r="P395" s="101">
        <f t="shared" si="46"/>
        <v>51250</v>
      </c>
      <c r="Q395" s="101">
        <f t="shared" si="47"/>
        <v>58937.499999999993</v>
      </c>
      <c r="R395" s="102">
        <f t="shared" si="48"/>
        <v>12812.5</v>
      </c>
    </row>
    <row r="396" spans="2:18" x14ac:dyDescent="0.55000000000000004">
      <c r="B396" s="121"/>
      <c r="C396" s="122" t="s">
        <v>265</v>
      </c>
      <c r="D396" s="123" t="s">
        <v>84</v>
      </c>
      <c r="E396" s="96" t="s">
        <v>506</v>
      </c>
      <c r="F396" s="96" t="s">
        <v>26</v>
      </c>
      <c r="G396" s="95">
        <v>0.5</v>
      </c>
      <c r="H396" s="119">
        <v>51250</v>
      </c>
      <c r="I396" s="118">
        <f t="shared" si="44"/>
        <v>58937.499999999993</v>
      </c>
      <c r="J396" s="99" t="s">
        <v>12</v>
      </c>
      <c r="K396" s="100" t="s">
        <v>13</v>
      </c>
      <c r="L396" s="94"/>
      <c r="M396" s="94"/>
      <c r="N396" s="98">
        <f t="shared" si="45"/>
        <v>14734.374999999998</v>
      </c>
      <c r="O396" s="94"/>
      <c r="P396" s="101">
        <f t="shared" si="46"/>
        <v>51250</v>
      </c>
      <c r="Q396" s="101">
        <f t="shared" si="47"/>
        <v>58937.499999999993</v>
      </c>
      <c r="R396" s="102">
        <f t="shared" si="48"/>
        <v>12812.5</v>
      </c>
    </row>
    <row r="397" spans="2:18" x14ac:dyDescent="0.55000000000000004">
      <c r="B397" s="121"/>
      <c r="C397" s="122"/>
      <c r="D397" s="123"/>
      <c r="E397" s="96" t="s">
        <v>505</v>
      </c>
      <c r="F397" s="96" t="s">
        <v>14</v>
      </c>
      <c r="G397" s="95">
        <v>0.5</v>
      </c>
      <c r="H397" s="119">
        <v>51250</v>
      </c>
      <c r="I397" s="118">
        <f t="shared" si="44"/>
        <v>58937.499999999993</v>
      </c>
      <c r="J397" s="99" t="s">
        <v>12</v>
      </c>
      <c r="K397" s="100" t="s">
        <v>13</v>
      </c>
      <c r="L397" s="94"/>
      <c r="M397" s="94"/>
      <c r="N397" s="98">
        <f t="shared" si="45"/>
        <v>14734.374999999998</v>
      </c>
      <c r="O397" s="94"/>
      <c r="P397" s="101">
        <f t="shared" si="46"/>
        <v>51250</v>
      </c>
      <c r="Q397" s="101">
        <f t="shared" si="47"/>
        <v>58937.499999999993</v>
      </c>
      <c r="R397" s="102">
        <f t="shared" si="48"/>
        <v>12812.5</v>
      </c>
    </row>
    <row r="398" spans="2:18" ht="37.5" customHeight="1" x14ac:dyDescent="0.55000000000000004">
      <c r="B398" s="121"/>
      <c r="C398" s="97" t="s">
        <v>421</v>
      </c>
      <c r="D398" s="91" t="s">
        <v>92</v>
      </c>
      <c r="E398" s="96" t="s">
        <v>507</v>
      </c>
      <c r="F398" s="96" t="s">
        <v>14</v>
      </c>
      <c r="G398" s="95">
        <v>0.5</v>
      </c>
      <c r="H398" s="119">
        <v>49049.75</v>
      </c>
      <c r="I398" s="118">
        <f t="shared" si="44"/>
        <v>56407.212499999994</v>
      </c>
      <c r="J398" s="109"/>
      <c r="K398" s="110"/>
      <c r="L398" s="94"/>
      <c r="M398" s="94"/>
      <c r="N398" s="98">
        <f t="shared" si="45"/>
        <v>14101.803124999999</v>
      </c>
      <c r="O398" s="94"/>
      <c r="P398" s="101"/>
      <c r="Q398" s="101"/>
      <c r="R398" s="102"/>
    </row>
    <row r="399" spans="2:18" x14ac:dyDescent="0.55000000000000004">
      <c r="B399" s="121"/>
      <c r="C399" s="122" t="s">
        <v>184</v>
      </c>
      <c r="D399" s="123" t="s">
        <v>92</v>
      </c>
      <c r="E399" s="96" t="s">
        <v>432</v>
      </c>
      <c r="F399" s="96" t="s">
        <v>26</v>
      </c>
      <c r="G399" s="95">
        <v>0.5</v>
      </c>
      <c r="H399" s="117">
        <v>78250</v>
      </c>
      <c r="I399" s="118">
        <f t="shared" si="44"/>
        <v>89987.5</v>
      </c>
      <c r="J399" s="99" t="s">
        <v>12</v>
      </c>
      <c r="K399" s="100" t="s">
        <v>13</v>
      </c>
      <c r="L399" s="94"/>
      <c r="M399" s="94"/>
      <c r="N399" s="98">
        <f t="shared" si="45"/>
        <v>22496.875</v>
      </c>
      <c r="O399" s="94"/>
      <c r="P399" s="101"/>
      <c r="Q399" s="101"/>
      <c r="R399" s="102"/>
    </row>
    <row r="400" spans="2:18" x14ac:dyDescent="0.55000000000000004">
      <c r="B400" s="121"/>
      <c r="C400" s="122"/>
      <c r="D400" s="123"/>
      <c r="E400" s="96" t="s">
        <v>433</v>
      </c>
      <c r="F400" s="96" t="s">
        <v>14</v>
      </c>
      <c r="G400" s="95">
        <v>0.5</v>
      </c>
      <c r="H400" s="117">
        <v>78250</v>
      </c>
      <c r="I400" s="118">
        <f t="shared" si="44"/>
        <v>89987.5</v>
      </c>
      <c r="J400" s="99" t="s">
        <v>12</v>
      </c>
      <c r="K400" s="100" t="s">
        <v>13</v>
      </c>
      <c r="L400" s="94"/>
      <c r="M400" s="94"/>
      <c r="N400" s="98">
        <f t="shared" si="45"/>
        <v>22496.875</v>
      </c>
      <c r="O400" s="94"/>
      <c r="P400" s="101"/>
      <c r="Q400" s="101"/>
      <c r="R400" s="102"/>
    </row>
    <row r="401" spans="2:18" x14ac:dyDescent="0.55000000000000004">
      <c r="B401" s="121"/>
      <c r="C401" s="122" t="s">
        <v>187</v>
      </c>
      <c r="D401" s="123" t="s">
        <v>92</v>
      </c>
      <c r="E401" s="96" t="s">
        <v>434</v>
      </c>
      <c r="F401" s="96" t="s">
        <v>26</v>
      </c>
      <c r="G401" s="95">
        <v>0.5</v>
      </c>
      <c r="H401" s="119">
        <v>78250</v>
      </c>
      <c r="I401" s="118">
        <f t="shared" si="44"/>
        <v>89987.5</v>
      </c>
      <c r="J401" s="104"/>
      <c r="K401" s="105"/>
      <c r="L401" s="103"/>
      <c r="M401" s="103"/>
      <c r="N401" s="98">
        <f t="shared" si="45"/>
        <v>22496.875</v>
      </c>
      <c r="O401" s="94"/>
      <c r="P401" s="101">
        <f t="shared" si="46"/>
        <v>51250</v>
      </c>
      <c r="Q401" s="101">
        <f t="shared" si="47"/>
        <v>58937.499999999993</v>
      </c>
      <c r="R401" s="102">
        <f t="shared" ref="R401:R408" si="49">P401/4</f>
        <v>12812.5</v>
      </c>
    </row>
    <row r="402" spans="2:18" x14ac:dyDescent="0.55000000000000004">
      <c r="B402" s="121"/>
      <c r="C402" s="122"/>
      <c r="D402" s="123"/>
      <c r="E402" s="96" t="s">
        <v>435</v>
      </c>
      <c r="F402" s="96" t="s">
        <v>14</v>
      </c>
      <c r="G402" s="95">
        <v>0.5</v>
      </c>
      <c r="H402" s="117">
        <v>78250</v>
      </c>
      <c r="I402" s="118">
        <f t="shared" si="44"/>
        <v>89987.5</v>
      </c>
      <c r="J402" s="99" t="s">
        <v>12</v>
      </c>
      <c r="K402" s="100" t="s">
        <v>13</v>
      </c>
      <c r="L402" s="94"/>
      <c r="M402" s="94"/>
      <c r="N402" s="98">
        <f t="shared" si="45"/>
        <v>22496.875</v>
      </c>
      <c r="O402" s="94"/>
      <c r="P402" s="101">
        <f t="shared" si="46"/>
        <v>51250</v>
      </c>
      <c r="Q402" s="101">
        <f t="shared" si="47"/>
        <v>58937.499999999993</v>
      </c>
      <c r="R402" s="102">
        <f t="shared" si="49"/>
        <v>12812.5</v>
      </c>
    </row>
    <row r="403" spans="2:18" x14ac:dyDescent="0.55000000000000004">
      <c r="B403" s="121"/>
      <c r="C403" s="122" t="s">
        <v>343</v>
      </c>
      <c r="D403" s="123" t="s">
        <v>97</v>
      </c>
      <c r="E403" s="96" t="s">
        <v>436</v>
      </c>
      <c r="F403" s="96" t="s">
        <v>26</v>
      </c>
      <c r="G403" s="95">
        <v>0.5</v>
      </c>
      <c r="H403" s="117">
        <v>40750</v>
      </c>
      <c r="I403" s="118">
        <f t="shared" si="44"/>
        <v>46862.5</v>
      </c>
      <c r="J403" s="99" t="s">
        <v>12</v>
      </c>
      <c r="K403" s="100" t="s">
        <v>13</v>
      </c>
      <c r="L403" s="94"/>
      <c r="M403" s="94"/>
      <c r="N403" s="98">
        <f t="shared" si="45"/>
        <v>11715.625</v>
      </c>
      <c r="O403" s="94"/>
      <c r="P403" s="101"/>
      <c r="Q403" s="101"/>
      <c r="R403" s="102"/>
    </row>
    <row r="404" spans="2:18" x14ac:dyDescent="0.55000000000000004">
      <c r="B404" s="121"/>
      <c r="C404" s="122"/>
      <c r="D404" s="123"/>
      <c r="E404" s="96" t="s">
        <v>437</v>
      </c>
      <c r="F404" s="96" t="s">
        <v>14</v>
      </c>
      <c r="G404" s="95">
        <v>0.5</v>
      </c>
      <c r="H404" s="117">
        <v>40750</v>
      </c>
      <c r="I404" s="118">
        <f t="shared" si="44"/>
        <v>46862.5</v>
      </c>
      <c r="J404" s="99" t="s">
        <v>12</v>
      </c>
      <c r="K404" s="100" t="s">
        <v>13</v>
      </c>
      <c r="L404" s="94"/>
      <c r="M404" s="94"/>
      <c r="N404" s="98">
        <f t="shared" si="45"/>
        <v>11715.625</v>
      </c>
      <c r="O404" s="94"/>
      <c r="P404" s="101"/>
      <c r="Q404" s="101"/>
      <c r="R404" s="102"/>
    </row>
    <row r="405" spans="2:18" x14ac:dyDescent="0.55000000000000004">
      <c r="B405" s="121" t="s">
        <v>193</v>
      </c>
      <c r="C405" s="122" t="s">
        <v>100</v>
      </c>
      <c r="D405" s="123" t="s">
        <v>92</v>
      </c>
      <c r="E405" s="96" t="s">
        <v>438</v>
      </c>
      <c r="F405" s="96" t="s">
        <v>26</v>
      </c>
      <c r="G405" s="95">
        <v>0.5</v>
      </c>
      <c r="H405" s="117">
        <v>45000</v>
      </c>
      <c r="I405" s="118">
        <f t="shared" si="44"/>
        <v>51749.999999999993</v>
      </c>
      <c r="J405" s="99"/>
      <c r="K405" s="100"/>
      <c r="L405" s="94"/>
      <c r="M405" s="94"/>
      <c r="N405" s="98">
        <f t="shared" si="45"/>
        <v>12937.499999999998</v>
      </c>
      <c r="O405" s="94"/>
      <c r="P405" s="101">
        <f t="shared" si="46"/>
        <v>45000</v>
      </c>
      <c r="Q405" s="101">
        <f t="shared" si="47"/>
        <v>51749.999999999993</v>
      </c>
      <c r="R405" s="102">
        <f t="shared" si="49"/>
        <v>11250</v>
      </c>
    </row>
    <row r="406" spans="2:18" x14ac:dyDescent="0.55000000000000004">
      <c r="B406" s="121"/>
      <c r="C406" s="122"/>
      <c r="D406" s="123"/>
      <c r="E406" s="96" t="s">
        <v>439</v>
      </c>
      <c r="F406" s="96" t="s">
        <v>14</v>
      </c>
      <c r="G406" s="95">
        <v>0.5</v>
      </c>
      <c r="H406" s="117">
        <v>45000</v>
      </c>
      <c r="I406" s="118">
        <f t="shared" si="44"/>
        <v>51749.999999999993</v>
      </c>
      <c r="J406" s="99"/>
      <c r="K406" s="100"/>
      <c r="L406" s="94"/>
      <c r="M406" s="94"/>
      <c r="N406" s="98">
        <f t="shared" si="45"/>
        <v>12937.499999999998</v>
      </c>
      <c r="O406" s="94"/>
      <c r="P406" s="101">
        <f t="shared" si="46"/>
        <v>45000</v>
      </c>
      <c r="Q406" s="101">
        <f t="shared" si="47"/>
        <v>51749.999999999993</v>
      </c>
      <c r="R406" s="102">
        <f t="shared" si="49"/>
        <v>11250</v>
      </c>
    </row>
    <row r="407" spans="2:18" x14ac:dyDescent="0.55000000000000004">
      <c r="B407" s="121"/>
      <c r="C407" s="122" t="s">
        <v>102</v>
      </c>
      <c r="D407" s="123" t="s">
        <v>92</v>
      </c>
      <c r="E407" s="96" t="s">
        <v>440</v>
      </c>
      <c r="F407" s="96" t="s">
        <v>26</v>
      </c>
      <c r="G407" s="95">
        <v>0.5</v>
      </c>
      <c r="H407" s="117">
        <v>45000</v>
      </c>
      <c r="I407" s="118">
        <f t="shared" si="44"/>
        <v>51749.999999999993</v>
      </c>
      <c r="J407" s="99"/>
      <c r="K407" s="100"/>
      <c r="L407" s="94"/>
      <c r="M407" s="94"/>
      <c r="N407" s="98">
        <f t="shared" si="45"/>
        <v>12937.499999999998</v>
      </c>
      <c r="O407" s="94"/>
      <c r="P407" s="101">
        <f t="shared" si="46"/>
        <v>45000</v>
      </c>
      <c r="Q407" s="101">
        <f t="shared" si="47"/>
        <v>51749.999999999993</v>
      </c>
      <c r="R407" s="102">
        <f t="shared" si="49"/>
        <v>11250</v>
      </c>
    </row>
    <row r="408" spans="2:18" x14ac:dyDescent="0.55000000000000004">
      <c r="B408" s="121"/>
      <c r="C408" s="122"/>
      <c r="D408" s="123"/>
      <c r="E408" s="96" t="s">
        <v>441</v>
      </c>
      <c r="F408" s="96" t="s">
        <v>14</v>
      </c>
      <c r="G408" s="95">
        <v>0.5</v>
      </c>
      <c r="H408" s="117">
        <v>45000</v>
      </c>
      <c r="I408" s="118">
        <f t="shared" si="44"/>
        <v>51749.999999999993</v>
      </c>
      <c r="J408" s="112"/>
      <c r="K408" s="112"/>
      <c r="L408" s="112"/>
      <c r="M408" s="112"/>
      <c r="N408" s="98">
        <f t="shared" si="45"/>
        <v>12937.499999999998</v>
      </c>
      <c r="O408" s="112"/>
      <c r="P408" s="101">
        <f t="shared" si="46"/>
        <v>45000</v>
      </c>
      <c r="Q408" s="101">
        <f t="shared" si="47"/>
        <v>51749.999999999993</v>
      </c>
      <c r="R408" s="102">
        <f t="shared" si="49"/>
        <v>11250</v>
      </c>
    </row>
    <row r="409" spans="2:18" x14ac:dyDescent="0.55000000000000004">
      <c r="B409" s="121"/>
      <c r="C409" s="122" t="s">
        <v>38</v>
      </c>
      <c r="D409" s="123" t="s">
        <v>92</v>
      </c>
      <c r="E409" s="96" t="s">
        <v>442</v>
      </c>
      <c r="F409" s="96" t="s">
        <v>26</v>
      </c>
      <c r="G409" s="95">
        <v>0.5</v>
      </c>
      <c r="H409" s="119">
        <v>45000</v>
      </c>
      <c r="I409" s="118">
        <f t="shared" si="44"/>
        <v>51749.999999999993</v>
      </c>
      <c r="J409" s="99"/>
      <c r="K409" s="100"/>
      <c r="L409" s="94"/>
      <c r="M409" s="94"/>
      <c r="N409" s="98">
        <f t="shared" si="45"/>
        <v>12937.499999999998</v>
      </c>
      <c r="O409" s="94"/>
      <c r="P409" s="101"/>
      <c r="Q409" s="101"/>
      <c r="R409" s="102"/>
    </row>
    <row r="410" spans="2:18" x14ac:dyDescent="0.55000000000000004">
      <c r="B410" s="121"/>
      <c r="C410" s="122"/>
      <c r="D410" s="123"/>
      <c r="E410" s="96" t="s">
        <v>443</v>
      </c>
      <c r="F410" s="96" t="s">
        <v>14</v>
      </c>
      <c r="G410" s="95">
        <v>0.5</v>
      </c>
      <c r="H410" s="119">
        <v>45000</v>
      </c>
      <c r="I410" s="118">
        <f t="shared" si="44"/>
        <v>51749.999999999993</v>
      </c>
      <c r="J410" s="99"/>
      <c r="K410" s="100"/>
      <c r="L410" s="94"/>
      <c r="M410" s="94"/>
      <c r="N410" s="98">
        <f t="shared" si="45"/>
        <v>12937.499999999998</v>
      </c>
      <c r="O410" s="94"/>
      <c r="P410" s="101"/>
      <c r="Q410" s="101"/>
      <c r="R410" s="102"/>
    </row>
    <row r="411" spans="2:18" x14ac:dyDescent="0.55000000000000004">
      <c r="B411" s="121"/>
      <c r="C411" s="122" t="s">
        <v>41</v>
      </c>
      <c r="D411" s="123" t="s">
        <v>92</v>
      </c>
      <c r="E411" s="96" t="s">
        <v>444</v>
      </c>
      <c r="F411" s="96" t="s">
        <v>26</v>
      </c>
      <c r="G411" s="95">
        <v>0.5</v>
      </c>
      <c r="H411" s="119">
        <v>45000</v>
      </c>
      <c r="I411" s="118">
        <f t="shared" si="44"/>
        <v>51749.999999999993</v>
      </c>
      <c r="J411" s="99"/>
      <c r="K411" s="100"/>
      <c r="L411" s="94"/>
      <c r="M411" s="94"/>
      <c r="N411" s="98">
        <f t="shared" si="45"/>
        <v>12937.499999999998</v>
      </c>
      <c r="O411" s="94"/>
      <c r="P411" s="101"/>
      <c r="Q411" s="101"/>
      <c r="R411" s="102"/>
    </row>
    <row r="412" spans="2:18" x14ac:dyDescent="0.55000000000000004">
      <c r="B412" s="121"/>
      <c r="C412" s="122"/>
      <c r="D412" s="123"/>
      <c r="E412" s="96" t="s">
        <v>445</v>
      </c>
      <c r="F412" s="96" t="s">
        <v>14</v>
      </c>
      <c r="G412" s="95">
        <v>0.5</v>
      </c>
      <c r="H412" s="119">
        <v>45000</v>
      </c>
      <c r="I412" s="118">
        <f t="shared" si="44"/>
        <v>51749.999999999993</v>
      </c>
      <c r="J412" s="99"/>
      <c r="K412" s="100"/>
      <c r="L412" s="94"/>
      <c r="M412" s="94"/>
      <c r="N412" s="98">
        <f t="shared" si="45"/>
        <v>12937.499999999998</v>
      </c>
      <c r="O412" s="94"/>
      <c r="P412" s="101"/>
      <c r="Q412" s="101"/>
      <c r="R412" s="102"/>
    </row>
    <row r="413" spans="2:18" x14ac:dyDescent="0.55000000000000004">
      <c r="B413" s="121"/>
      <c r="C413" s="122" t="s">
        <v>112</v>
      </c>
      <c r="D413" s="123" t="s">
        <v>92</v>
      </c>
      <c r="E413" s="96" t="s">
        <v>446</v>
      </c>
      <c r="F413" s="96" t="s">
        <v>26</v>
      </c>
      <c r="G413" s="95">
        <v>0.5</v>
      </c>
      <c r="H413" s="119">
        <v>45000</v>
      </c>
      <c r="I413" s="118">
        <f t="shared" si="44"/>
        <v>51749.999999999993</v>
      </c>
      <c r="J413" s="99"/>
      <c r="K413" s="100"/>
      <c r="L413" s="94"/>
      <c r="M413" s="94"/>
      <c r="N413" s="98">
        <f t="shared" si="45"/>
        <v>12937.499999999998</v>
      </c>
      <c r="O413" s="94"/>
      <c r="P413" s="101">
        <f t="shared" si="46"/>
        <v>45000</v>
      </c>
      <c r="Q413" s="101">
        <f t="shared" si="47"/>
        <v>51749.999999999993</v>
      </c>
      <c r="R413" s="102">
        <f t="shared" ref="R413:R446" si="50">P413/4</f>
        <v>11250</v>
      </c>
    </row>
    <row r="414" spans="2:18" x14ac:dyDescent="0.55000000000000004">
      <c r="B414" s="121"/>
      <c r="C414" s="122"/>
      <c r="D414" s="123"/>
      <c r="E414" s="96" t="s">
        <v>447</v>
      </c>
      <c r="F414" s="96" t="s">
        <v>14</v>
      </c>
      <c r="G414" s="95">
        <v>0.5</v>
      </c>
      <c r="H414" s="119">
        <v>45000</v>
      </c>
      <c r="I414" s="118">
        <f t="shared" si="44"/>
        <v>51749.999999999993</v>
      </c>
      <c r="J414" s="99"/>
      <c r="K414" s="100"/>
      <c r="L414" s="94"/>
      <c r="M414" s="94"/>
      <c r="N414" s="98">
        <f t="shared" si="45"/>
        <v>12937.499999999998</v>
      </c>
      <c r="O414" s="94"/>
      <c r="P414" s="101">
        <f t="shared" si="46"/>
        <v>45000</v>
      </c>
      <c r="Q414" s="101">
        <f t="shared" si="47"/>
        <v>51749.999999999993</v>
      </c>
      <c r="R414" s="102">
        <f t="shared" si="50"/>
        <v>11250</v>
      </c>
    </row>
    <row r="415" spans="2:18" x14ac:dyDescent="0.55000000000000004">
      <c r="B415" s="121"/>
      <c r="C415" s="122" t="s">
        <v>115</v>
      </c>
      <c r="D415" s="123" t="s">
        <v>92</v>
      </c>
      <c r="E415" s="96" t="s">
        <v>448</v>
      </c>
      <c r="F415" s="96" t="s">
        <v>26</v>
      </c>
      <c r="G415" s="95">
        <v>0.5</v>
      </c>
      <c r="H415" s="119">
        <v>45000</v>
      </c>
      <c r="I415" s="118">
        <f t="shared" si="44"/>
        <v>51749.999999999993</v>
      </c>
      <c r="J415" s="99"/>
      <c r="K415" s="100"/>
      <c r="L415" s="94"/>
      <c r="M415" s="94"/>
      <c r="N415" s="98">
        <f t="shared" si="45"/>
        <v>12937.499999999998</v>
      </c>
      <c r="O415" s="94"/>
      <c r="P415" s="101">
        <f t="shared" si="46"/>
        <v>45000</v>
      </c>
      <c r="Q415" s="101">
        <f t="shared" si="47"/>
        <v>51749.999999999993</v>
      </c>
      <c r="R415" s="102">
        <f t="shared" si="50"/>
        <v>11250</v>
      </c>
    </row>
    <row r="416" spans="2:18" x14ac:dyDescent="0.55000000000000004">
      <c r="B416" s="121"/>
      <c r="C416" s="122"/>
      <c r="D416" s="123"/>
      <c r="E416" s="96" t="s">
        <v>449</v>
      </c>
      <c r="F416" s="96" t="s">
        <v>14</v>
      </c>
      <c r="G416" s="95">
        <v>0.5</v>
      </c>
      <c r="H416" s="119">
        <v>45000</v>
      </c>
      <c r="I416" s="118">
        <f t="shared" si="44"/>
        <v>51749.999999999993</v>
      </c>
      <c r="J416" s="99"/>
      <c r="K416" s="100"/>
      <c r="L416" s="94"/>
      <c r="M416" s="94"/>
      <c r="N416" s="98">
        <f t="shared" si="45"/>
        <v>12937.499999999998</v>
      </c>
      <c r="O416" s="94"/>
      <c r="P416" s="101">
        <f t="shared" si="46"/>
        <v>45000</v>
      </c>
      <c r="Q416" s="101">
        <f t="shared" si="47"/>
        <v>51749.999999999993</v>
      </c>
      <c r="R416" s="102">
        <f t="shared" si="50"/>
        <v>11250</v>
      </c>
    </row>
    <row r="417" spans="2:18" x14ac:dyDescent="0.55000000000000004">
      <c r="B417" s="121"/>
      <c r="C417" s="122" t="s">
        <v>43</v>
      </c>
      <c r="D417" s="123" t="s">
        <v>92</v>
      </c>
      <c r="E417" s="96" t="s">
        <v>450</v>
      </c>
      <c r="F417" s="96" t="s">
        <v>26</v>
      </c>
      <c r="G417" s="95">
        <v>0.5</v>
      </c>
      <c r="H417" s="119">
        <v>50250</v>
      </c>
      <c r="I417" s="118">
        <f t="shared" si="44"/>
        <v>57787.499999999993</v>
      </c>
      <c r="J417" s="99"/>
      <c r="K417" s="100"/>
      <c r="L417" s="94"/>
      <c r="M417" s="94"/>
      <c r="N417" s="98">
        <f t="shared" si="45"/>
        <v>14446.874999999998</v>
      </c>
      <c r="O417" s="94"/>
      <c r="P417" s="101"/>
      <c r="Q417" s="101"/>
      <c r="R417" s="102"/>
    </row>
    <row r="418" spans="2:18" x14ac:dyDescent="0.55000000000000004">
      <c r="B418" s="121"/>
      <c r="C418" s="122"/>
      <c r="D418" s="123"/>
      <c r="E418" s="96" t="s">
        <v>451</v>
      </c>
      <c r="F418" s="96" t="s">
        <v>14</v>
      </c>
      <c r="G418" s="95">
        <v>0.5</v>
      </c>
      <c r="H418" s="119">
        <v>50250</v>
      </c>
      <c r="I418" s="118">
        <f t="shared" si="44"/>
        <v>57787.499999999993</v>
      </c>
      <c r="J418" s="99"/>
      <c r="K418" s="100"/>
      <c r="L418" s="94"/>
      <c r="M418" s="94"/>
      <c r="N418" s="98">
        <f t="shared" si="45"/>
        <v>14446.874999999998</v>
      </c>
      <c r="O418" s="94"/>
      <c r="P418" s="101"/>
      <c r="Q418" s="101"/>
      <c r="R418" s="102"/>
    </row>
    <row r="419" spans="2:18" x14ac:dyDescent="0.55000000000000004">
      <c r="B419" s="121"/>
      <c r="C419" s="122" t="s">
        <v>124</v>
      </c>
      <c r="D419" s="123" t="s">
        <v>92</v>
      </c>
      <c r="E419" s="96" t="s">
        <v>452</v>
      </c>
      <c r="F419" s="96" t="s">
        <v>26</v>
      </c>
      <c r="G419" s="95">
        <v>0.5</v>
      </c>
      <c r="H419" s="119">
        <v>50250</v>
      </c>
      <c r="I419" s="118">
        <f t="shared" si="44"/>
        <v>57787.499999999993</v>
      </c>
      <c r="J419" s="99"/>
      <c r="K419" s="100"/>
      <c r="L419" s="94"/>
      <c r="M419" s="94"/>
      <c r="N419" s="98">
        <f t="shared" si="45"/>
        <v>14446.874999999998</v>
      </c>
      <c r="O419" s="94"/>
      <c r="P419" s="101">
        <f t="shared" si="46"/>
        <v>50250</v>
      </c>
      <c r="Q419" s="101">
        <f t="shared" si="47"/>
        <v>57787.499999999993</v>
      </c>
      <c r="R419" s="102">
        <f t="shared" si="50"/>
        <v>12562.5</v>
      </c>
    </row>
    <row r="420" spans="2:18" x14ac:dyDescent="0.55000000000000004">
      <c r="B420" s="121"/>
      <c r="C420" s="122"/>
      <c r="D420" s="123"/>
      <c r="E420" s="96" t="s">
        <v>453</v>
      </c>
      <c r="F420" s="96" t="s">
        <v>14</v>
      </c>
      <c r="G420" s="95">
        <v>0.5</v>
      </c>
      <c r="H420" s="119">
        <v>50250</v>
      </c>
      <c r="I420" s="118">
        <f t="shared" si="44"/>
        <v>57787.499999999993</v>
      </c>
      <c r="J420" s="99"/>
      <c r="K420" s="100"/>
      <c r="L420" s="94"/>
      <c r="M420" s="94"/>
      <c r="N420" s="98">
        <f t="shared" si="45"/>
        <v>14446.874999999998</v>
      </c>
      <c r="O420" s="94"/>
      <c r="P420" s="101">
        <f t="shared" si="46"/>
        <v>50250</v>
      </c>
      <c r="Q420" s="101">
        <f t="shared" si="47"/>
        <v>57787.499999999993</v>
      </c>
      <c r="R420" s="102">
        <f t="shared" si="50"/>
        <v>12562.5</v>
      </c>
    </row>
    <row r="421" spans="2:18" x14ac:dyDescent="0.55000000000000004">
      <c r="B421" s="121" t="s">
        <v>211</v>
      </c>
      <c r="C421" s="122" t="s">
        <v>212</v>
      </c>
      <c r="D421" s="91" t="s">
        <v>75</v>
      </c>
      <c r="E421" s="90" t="s">
        <v>454</v>
      </c>
      <c r="F421" s="96" t="s">
        <v>26</v>
      </c>
      <c r="G421" s="95">
        <v>0.5</v>
      </c>
      <c r="H421" s="119">
        <v>58750</v>
      </c>
      <c r="I421" s="118">
        <f t="shared" si="44"/>
        <v>67562.5</v>
      </c>
      <c r="J421" s="112"/>
      <c r="K421" s="112"/>
      <c r="L421" s="112"/>
      <c r="M421" s="112"/>
      <c r="N421" s="98">
        <f t="shared" si="45"/>
        <v>16890.625</v>
      </c>
      <c r="O421" s="112"/>
      <c r="P421" s="101">
        <f t="shared" si="46"/>
        <v>51250</v>
      </c>
      <c r="Q421" s="101">
        <f t="shared" si="47"/>
        <v>58937.499999999993</v>
      </c>
      <c r="R421" s="102">
        <f t="shared" si="50"/>
        <v>12812.5</v>
      </c>
    </row>
    <row r="422" spans="2:18" x14ac:dyDescent="0.55000000000000004">
      <c r="B422" s="121"/>
      <c r="C422" s="122"/>
      <c r="D422" s="91"/>
      <c r="E422" s="90" t="s">
        <v>455</v>
      </c>
      <c r="F422" s="96" t="s">
        <v>14</v>
      </c>
      <c r="G422" s="95">
        <v>0.5</v>
      </c>
      <c r="H422" s="119">
        <v>58750</v>
      </c>
      <c r="I422" s="118">
        <f t="shared" si="44"/>
        <v>67562.5</v>
      </c>
      <c r="J422" s="112"/>
      <c r="K422" s="112"/>
      <c r="L422" s="112"/>
      <c r="M422" s="112"/>
      <c r="N422" s="98">
        <f t="shared" si="45"/>
        <v>16890.625</v>
      </c>
      <c r="O422" s="112"/>
      <c r="P422" s="101">
        <f t="shared" si="46"/>
        <v>51250</v>
      </c>
      <c r="Q422" s="101">
        <f t="shared" si="47"/>
        <v>58937.499999999993</v>
      </c>
      <c r="R422" s="102">
        <f t="shared" si="50"/>
        <v>12812.5</v>
      </c>
    </row>
    <row r="423" spans="2:18" x14ac:dyDescent="0.55000000000000004">
      <c r="B423" s="121"/>
      <c r="C423" s="122" t="s">
        <v>216</v>
      </c>
      <c r="D423" s="91" t="s">
        <v>97</v>
      </c>
      <c r="E423" s="90" t="s">
        <v>456</v>
      </c>
      <c r="F423" s="96" t="s">
        <v>26</v>
      </c>
      <c r="G423" s="95">
        <v>0.5</v>
      </c>
      <c r="H423" s="119">
        <v>58750</v>
      </c>
      <c r="I423" s="118">
        <f t="shared" si="44"/>
        <v>67562.5</v>
      </c>
      <c r="J423" s="112"/>
      <c r="K423" s="112"/>
      <c r="L423" s="112"/>
      <c r="M423" s="112"/>
      <c r="N423" s="98">
        <f t="shared" si="45"/>
        <v>16890.625</v>
      </c>
      <c r="O423" s="112"/>
      <c r="P423" s="101"/>
      <c r="Q423" s="101"/>
      <c r="R423" s="102"/>
    </row>
    <row r="424" spans="2:18" x14ac:dyDescent="0.55000000000000004">
      <c r="B424" s="121"/>
      <c r="C424" s="122"/>
      <c r="D424" s="91"/>
      <c r="E424" s="90" t="s">
        <v>457</v>
      </c>
      <c r="F424" s="96" t="s">
        <v>14</v>
      </c>
      <c r="G424" s="95">
        <v>0.5</v>
      </c>
      <c r="H424" s="119">
        <v>58750</v>
      </c>
      <c r="I424" s="118">
        <f t="shared" si="44"/>
        <v>67562.5</v>
      </c>
      <c r="J424" s="112"/>
      <c r="K424" s="112"/>
      <c r="L424" s="112"/>
      <c r="M424" s="112"/>
      <c r="N424" s="98">
        <f t="shared" si="45"/>
        <v>16890.625</v>
      </c>
      <c r="O424" s="112"/>
      <c r="P424" s="101"/>
      <c r="Q424" s="101"/>
      <c r="R424" s="102"/>
    </row>
    <row r="425" spans="2:18" x14ac:dyDescent="0.55000000000000004">
      <c r="B425" s="121"/>
      <c r="C425" s="122" t="s">
        <v>365</v>
      </c>
      <c r="D425" s="91" t="s">
        <v>97</v>
      </c>
      <c r="E425" s="90" t="s">
        <v>458</v>
      </c>
      <c r="F425" s="96" t="s">
        <v>26</v>
      </c>
      <c r="G425" s="95">
        <v>0.5</v>
      </c>
      <c r="H425" s="119">
        <v>58750</v>
      </c>
      <c r="I425" s="118">
        <f t="shared" si="44"/>
        <v>67562.5</v>
      </c>
      <c r="J425" s="112"/>
      <c r="K425" s="112"/>
      <c r="L425" s="112"/>
      <c r="M425" s="112"/>
      <c r="N425" s="98">
        <f t="shared" si="45"/>
        <v>16890.625</v>
      </c>
      <c r="O425" s="112"/>
      <c r="P425" s="101">
        <f t="shared" si="46"/>
        <v>51250</v>
      </c>
      <c r="Q425" s="101">
        <f t="shared" si="47"/>
        <v>58937.499999999993</v>
      </c>
      <c r="R425" s="102">
        <f t="shared" si="50"/>
        <v>12812.5</v>
      </c>
    </row>
    <row r="426" spans="2:18" x14ac:dyDescent="0.55000000000000004">
      <c r="B426" s="121"/>
      <c r="C426" s="122"/>
      <c r="D426" s="91"/>
      <c r="E426" s="90" t="s">
        <v>459</v>
      </c>
      <c r="F426" s="96" t="s">
        <v>14</v>
      </c>
      <c r="G426" s="95">
        <v>0.5</v>
      </c>
      <c r="H426" s="119">
        <v>58750</v>
      </c>
      <c r="I426" s="118">
        <f t="shared" si="44"/>
        <v>67562.5</v>
      </c>
      <c r="J426" s="112"/>
      <c r="K426" s="112"/>
      <c r="L426" s="112"/>
      <c r="M426" s="112"/>
      <c r="N426" s="98">
        <f t="shared" si="45"/>
        <v>16890.625</v>
      </c>
      <c r="O426" s="112"/>
      <c r="P426" s="101">
        <f t="shared" si="46"/>
        <v>51250</v>
      </c>
      <c r="Q426" s="101">
        <f t="shared" si="47"/>
        <v>58937.499999999993</v>
      </c>
      <c r="R426" s="102">
        <f t="shared" si="50"/>
        <v>12812.5</v>
      </c>
    </row>
    <row r="427" spans="2:18" x14ac:dyDescent="0.55000000000000004">
      <c r="B427" s="121"/>
      <c r="C427" s="122" t="s">
        <v>297</v>
      </c>
      <c r="D427" s="91" t="s">
        <v>92</v>
      </c>
      <c r="E427" s="90" t="s">
        <v>460</v>
      </c>
      <c r="F427" s="96" t="s">
        <v>26</v>
      </c>
      <c r="G427" s="95">
        <v>0.5</v>
      </c>
      <c r="H427" s="119">
        <v>60250</v>
      </c>
      <c r="I427" s="118">
        <f t="shared" si="44"/>
        <v>69287.5</v>
      </c>
      <c r="J427" s="112"/>
      <c r="K427" s="112"/>
      <c r="L427" s="112"/>
      <c r="M427" s="112"/>
      <c r="N427" s="98">
        <f t="shared" si="45"/>
        <v>17321.875</v>
      </c>
      <c r="O427" s="112"/>
      <c r="P427" s="101"/>
      <c r="Q427" s="101"/>
      <c r="R427" s="102"/>
    </row>
    <row r="428" spans="2:18" x14ac:dyDescent="0.55000000000000004">
      <c r="B428" s="121"/>
      <c r="C428" s="122"/>
      <c r="D428" s="91"/>
      <c r="E428" s="90" t="s">
        <v>461</v>
      </c>
      <c r="F428" s="96" t="s">
        <v>14</v>
      </c>
      <c r="G428" s="95">
        <v>0.5</v>
      </c>
      <c r="H428" s="119">
        <v>60250</v>
      </c>
      <c r="I428" s="118">
        <f t="shared" si="44"/>
        <v>69287.5</v>
      </c>
      <c r="J428" s="112"/>
      <c r="K428" s="112"/>
      <c r="L428" s="112"/>
      <c r="M428" s="112"/>
      <c r="N428" s="98">
        <f t="shared" si="45"/>
        <v>17321.875</v>
      </c>
      <c r="O428" s="112"/>
      <c r="P428" s="101"/>
      <c r="Q428" s="101"/>
      <c r="R428" s="102"/>
    </row>
    <row r="429" spans="2:18" x14ac:dyDescent="0.55000000000000004">
      <c r="B429" s="121"/>
      <c r="C429" s="122" t="s">
        <v>134</v>
      </c>
      <c r="D429" s="91" t="s">
        <v>75</v>
      </c>
      <c r="E429" s="90" t="s">
        <v>462</v>
      </c>
      <c r="F429" s="96" t="s">
        <v>26</v>
      </c>
      <c r="G429" s="95">
        <v>0.5</v>
      </c>
      <c r="H429" s="119">
        <v>58750</v>
      </c>
      <c r="I429" s="118">
        <f t="shared" si="44"/>
        <v>67562.5</v>
      </c>
      <c r="J429" s="112"/>
      <c r="K429" s="112"/>
      <c r="L429" s="112"/>
      <c r="M429" s="112"/>
      <c r="N429" s="98">
        <f t="shared" si="45"/>
        <v>16890.625</v>
      </c>
      <c r="O429" s="112"/>
      <c r="P429" s="101">
        <f t="shared" si="46"/>
        <v>51250</v>
      </c>
      <c r="Q429" s="101">
        <f t="shared" si="47"/>
        <v>58937.499999999993</v>
      </c>
      <c r="R429" s="102">
        <f t="shared" si="50"/>
        <v>12812.5</v>
      </c>
    </row>
    <row r="430" spans="2:18" x14ac:dyDescent="0.55000000000000004">
      <c r="B430" s="121"/>
      <c r="C430" s="122"/>
      <c r="D430" s="91"/>
      <c r="E430" s="90" t="s">
        <v>463</v>
      </c>
      <c r="F430" s="96" t="s">
        <v>14</v>
      </c>
      <c r="G430" s="95">
        <v>0.5</v>
      </c>
      <c r="H430" s="119">
        <v>58750</v>
      </c>
      <c r="I430" s="118">
        <f t="shared" si="44"/>
        <v>67562.5</v>
      </c>
      <c r="J430" s="112"/>
      <c r="K430" s="112"/>
      <c r="L430" s="112"/>
      <c r="M430" s="112"/>
      <c r="N430" s="98">
        <f t="shared" si="45"/>
        <v>16890.625</v>
      </c>
      <c r="O430" s="112"/>
      <c r="P430" s="101">
        <f t="shared" si="46"/>
        <v>51250</v>
      </c>
      <c r="Q430" s="101">
        <f t="shared" si="47"/>
        <v>58937.499999999993</v>
      </c>
      <c r="R430" s="102">
        <f t="shared" si="50"/>
        <v>12812.5</v>
      </c>
    </row>
    <row r="431" spans="2:18" x14ac:dyDescent="0.55000000000000004">
      <c r="B431" s="121" t="s">
        <v>136</v>
      </c>
      <c r="C431" s="122" t="s">
        <v>137</v>
      </c>
      <c r="D431" s="123" t="s">
        <v>75</v>
      </c>
      <c r="E431" s="96" t="s">
        <v>465</v>
      </c>
      <c r="F431" s="96" t="s">
        <v>26</v>
      </c>
      <c r="G431" s="95">
        <v>0.5</v>
      </c>
      <c r="H431" s="119">
        <v>64500</v>
      </c>
      <c r="I431" s="118">
        <f t="shared" si="44"/>
        <v>74175</v>
      </c>
      <c r="J431" s="112"/>
      <c r="K431" s="112"/>
      <c r="L431" s="112"/>
      <c r="M431" s="112"/>
      <c r="N431" s="98">
        <f t="shared" si="45"/>
        <v>18543.75</v>
      </c>
      <c r="O431" s="112"/>
      <c r="P431" s="101">
        <f t="shared" si="46"/>
        <v>51250</v>
      </c>
      <c r="Q431" s="101">
        <f t="shared" si="47"/>
        <v>58937.499999999993</v>
      </c>
      <c r="R431" s="102">
        <f t="shared" si="50"/>
        <v>12812.5</v>
      </c>
    </row>
    <row r="432" spans="2:18" x14ac:dyDescent="0.55000000000000004">
      <c r="B432" s="121"/>
      <c r="C432" s="122"/>
      <c r="D432" s="123"/>
      <c r="E432" s="96" t="s">
        <v>466</v>
      </c>
      <c r="F432" s="96" t="s">
        <v>14</v>
      </c>
      <c r="G432" s="95">
        <v>0.5</v>
      </c>
      <c r="H432" s="119">
        <v>64500</v>
      </c>
      <c r="I432" s="118">
        <f t="shared" si="44"/>
        <v>74175</v>
      </c>
      <c r="J432" s="112"/>
      <c r="K432" s="112"/>
      <c r="L432" s="112"/>
      <c r="M432" s="112"/>
      <c r="N432" s="98">
        <f t="shared" si="45"/>
        <v>18543.75</v>
      </c>
      <c r="O432" s="112"/>
      <c r="P432" s="101">
        <f t="shared" si="46"/>
        <v>51250</v>
      </c>
      <c r="Q432" s="101">
        <f t="shared" si="47"/>
        <v>58937.499999999993</v>
      </c>
      <c r="R432" s="102">
        <f t="shared" si="50"/>
        <v>12812.5</v>
      </c>
    </row>
    <row r="433" spans="2:18" x14ac:dyDescent="0.55000000000000004">
      <c r="B433" s="121"/>
      <c r="C433" s="122" t="s">
        <v>464</v>
      </c>
      <c r="D433" s="123" t="s">
        <v>75</v>
      </c>
      <c r="E433" s="96" t="s">
        <v>508</v>
      </c>
      <c r="F433" s="96" t="s">
        <v>26</v>
      </c>
      <c r="G433" s="95">
        <v>0.5</v>
      </c>
      <c r="H433" s="119">
        <v>60000</v>
      </c>
      <c r="I433" s="118">
        <f t="shared" si="44"/>
        <v>69000</v>
      </c>
      <c r="J433" s="112"/>
      <c r="K433" s="112"/>
      <c r="L433" s="112"/>
      <c r="M433" s="112"/>
      <c r="N433" s="98">
        <f t="shared" si="45"/>
        <v>17250</v>
      </c>
      <c r="O433" s="112"/>
      <c r="P433" s="101"/>
      <c r="Q433" s="101"/>
      <c r="R433" s="102"/>
    </row>
    <row r="434" spans="2:18" x14ac:dyDescent="0.55000000000000004">
      <c r="B434" s="121"/>
      <c r="C434" s="122"/>
      <c r="D434" s="123"/>
      <c r="E434" s="96" t="s">
        <v>467</v>
      </c>
      <c r="F434" s="96" t="s">
        <v>14</v>
      </c>
      <c r="G434" s="95">
        <v>0.5</v>
      </c>
      <c r="H434" s="119">
        <v>60000</v>
      </c>
      <c r="I434" s="118">
        <f t="shared" si="44"/>
        <v>69000</v>
      </c>
      <c r="J434" s="112"/>
      <c r="K434" s="112"/>
      <c r="L434" s="112"/>
      <c r="M434" s="112"/>
      <c r="N434" s="98">
        <f t="shared" si="45"/>
        <v>17250</v>
      </c>
      <c r="O434" s="112"/>
      <c r="P434" s="101"/>
      <c r="Q434" s="101"/>
      <c r="R434" s="102"/>
    </row>
    <row r="435" spans="2:18" ht="42.75" customHeight="1" x14ac:dyDescent="0.55000000000000004">
      <c r="B435" s="121"/>
      <c r="C435" s="96" t="s">
        <v>374</v>
      </c>
      <c r="D435" s="91" t="s">
        <v>75</v>
      </c>
      <c r="E435" s="96" t="s">
        <v>468</v>
      </c>
      <c r="F435" s="96" t="s">
        <v>14</v>
      </c>
      <c r="G435" s="95">
        <v>0.5</v>
      </c>
      <c r="H435" s="119">
        <v>43254</v>
      </c>
      <c r="I435" s="118">
        <f t="shared" si="44"/>
        <v>49742.1</v>
      </c>
      <c r="J435" s="112"/>
      <c r="K435" s="112"/>
      <c r="L435" s="112"/>
      <c r="M435" s="112"/>
      <c r="N435" s="98">
        <f t="shared" si="45"/>
        <v>12435.525</v>
      </c>
      <c r="O435" s="112"/>
      <c r="P435" s="101">
        <f t="shared" si="46"/>
        <v>43254</v>
      </c>
      <c r="Q435" s="101">
        <f t="shared" si="47"/>
        <v>49742.1</v>
      </c>
      <c r="R435" s="102">
        <f t="shared" si="50"/>
        <v>10813.5</v>
      </c>
    </row>
    <row r="436" spans="2:18" x14ac:dyDescent="0.55000000000000004">
      <c r="B436" s="121"/>
      <c r="C436" s="122" t="s">
        <v>140</v>
      </c>
      <c r="D436" s="123" t="s">
        <v>75</v>
      </c>
      <c r="E436" s="96" t="s">
        <v>469</v>
      </c>
      <c r="F436" s="96" t="s">
        <v>26</v>
      </c>
      <c r="G436" s="95">
        <v>0.5</v>
      </c>
      <c r="H436" s="119">
        <v>48250</v>
      </c>
      <c r="I436" s="118">
        <f t="shared" si="44"/>
        <v>55487.499999999993</v>
      </c>
      <c r="J436" s="112"/>
      <c r="K436" s="112"/>
      <c r="L436" s="112"/>
      <c r="M436" s="112"/>
      <c r="N436" s="98">
        <f t="shared" si="45"/>
        <v>13871.874999999998</v>
      </c>
      <c r="O436" s="112"/>
      <c r="P436" s="101">
        <f t="shared" si="46"/>
        <v>48250</v>
      </c>
      <c r="Q436" s="101">
        <f t="shared" si="47"/>
        <v>55487.499999999993</v>
      </c>
      <c r="R436" s="102">
        <f t="shared" si="50"/>
        <v>12062.5</v>
      </c>
    </row>
    <row r="437" spans="2:18" x14ac:dyDescent="0.55000000000000004">
      <c r="B437" s="121"/>
      <c r="C437" s="122"/>
      <c r="D437" s="123"/>
      <c r="E437" s="96" t="s">
        <v>470</v>
      </c>
      <c r="F437" s="96" t="s">
        <v>14</v>
      </c>
      <c r="G437" s="95">
        <v>0.5</v>
      </c>
      <c r="H437" s="119">
        <v>48250</v>
      </c>
      <c r="I437" s="118">
        <f t="shared" si="44"/>
        <v>55487.499999999993</v>
      </c>
      <c r="J437" s="112"/>
      <c r="K437" s="112"/>
      <c r="L437" s="112"/>
      <c r="M437" s="112"/>
      <c r="N437" s="98">
        <f t="shared" si="45"/>
        <v>13871.874999999998</v>
      </c>
      <c r="O437" s="112"/>
      <c r="P437" s="101">
        <f t="shared" si="46"/>
        <v>48250</v>
      </c>
      <c r="Q437" s="101">
        <f t="shared" si="47"/>
        <v>55487.499999999993</v>
      </c>
      <c r="R437" s="102">
        <f t="shared" si="50"/>
        <v>12062.5</v>
      </c>
    </row>
    <row r="438" spans="2:18" x14ac:dyDescent="0.55000000000000004">
      <c r="B438" s="121"/>
      <c r="C438" s="122" t="s">
        <v>306</v>
      </c>
      <c r="D438" s="123" t="s">
        <v>75</v>
      </c>
      <c r="E438" s="96" t="s">
        <v>471</v>
      </c>
      <c r="F438" s="96" t="s">
        <v>26</v>
      </c>
      <c r="G438" s="95">
        <v>0.5</v>
      </c>
      <c r="H438" s="119">
        <v>55000</v>
      </c>
      <c r="I438" s="118">
        <f t="shared" si="44"/>
        <v>63249.999999999993</v>
      </c>
      <c r="J438" s="112"/>
      <c r="K438" s="112"/>
      <c r="L438" s="112"/>
      <c r="M438" s="112"/>
      <c r="N438" s="98">
        <f t="shared" si="45"/>
        <v>15812.499999999998</v>
      </c>
      <c r="O438" s="112"/>
      <c r="P438" s="101">
        <f t="shared" si="46"/>
        <v>51250</v>
      </c>
      <c r="Q438" s="101">
        <f t="shared" si="47"/>
        <v>58937.499999999993</v>
      </c>
      <c r="R438" s="102">
        <f t="shared" si="50"/>
        <v>12812.5</v>
      </c>
    </row>
    <row r="439" spans="2:18" x14ac:dyDescent="0.55000000000000004">
      <c r="B439" s="121"/>
      <c r="C439" s="122"/>
      <c r="D439" s="123"/>
      <c r="E439" s="96" t="s">
        <v>472</v>
      </c>
      <c r="F439" s="96" t="s">
        <v>14</v>
      </c>
      <c r="G439" s="95">
        <v>0.5</v>
      </c>
      <c r="H439" s="119">
        <v>55000</v>
      </c>
      <c r="I439" s="118">
        <f t="shared" si="44"/>
        <v>63249.999999999993</v>
      </c>
      <c r="J439" s="112"/>
      <c r="K439" s="112"/>
      <c r="L439" s="112"/>
      <c r="M439" s="112"/>
      <c r="N439" s="98">
        <f t="shared" si="45"/>
        <v>15812.499999999998</v>
      </c>
      <c r="O439" s="112"/>
      <c r="P439" s="101">
        <f t="shared" si="46"/>
        <v>51250</v>
      </c>
      <c r="Q439" s="101">
        <f t="shared" si="47"/>
        <v>58937.499999999993</v>
      </c>
      <c r="R439" s="102">
        <f t="shared" si="50"/>
        <v>12812.5</v>
      </c>
    </row>
    <row r="440" spans="2:18" ht="33.75" customHeight="1" x14ac:dyDescent="0.55000000000000004">
      <c r="B440" s="121"/>
      <c r="C440" s="96" t="s">
        <v>380</v>
      </c>
      <c r="D440" s="91" t="s">
        <v>75</v>
      </c>
      <c r="E440" s="96" t="s">
        <v>473</v>
      </c>
      <c r="F440" s="96" t="s">
        <v>14</v>
      </c>
      <c r="G440" s="95">
        <v>0.5</v>
      </c>
      <c r="H440" s="119">
        <v>43254</v>
      </c>
      <c r="I440" s="118">
        <f t="shared" si="44"/>
        <v>49742.1</v>
      </c>
      <c r="J440" s="112"/>
      <c r="K440" s="112"/>
      <c r="L440" s="112"/>
      <c r="M440" s="112"/>
      <c r="N440" s="98">
        <f t="shared" si="45"/>
        <v>12435.525</v>
      </c>
      <c r="O440" s="112"/>
      <c r="P440" s="101">
        <f t="shared" si="46"/>
        <v>43254</v>
      </c>
      <c r="Q440" s="101">
        <f t="shared" si="47"/>
        <v>49742.1</v>
      </c>
      <c r="R440" s="102">
        <f t="shared" si="50"/>
        <v>10813.5</v>
      </c>
    </row>
    <row r="441" spans="2:18" x14ac:dyDescent="0.55000000000000004">
      <c r="B441" s="121"/>
      <c r="C441" s="122" t="s">
        <v>145</v>
      </c>
      <c r="D441" s="123" t="s">
        <v>75</v>
      </c>
      <c r="E441" s="96" t="s">
        <v>509</v>
      </c>
      <c r="F441" s="96" t="s">
        <v>26</v>
      </c>
      <c r="G441" s="95">
        <v>0.5</v>
      </c>
      <c r="H441" s="119">
        <v>48250</v>
      </c>
      <c r="I441" s="118">
        <f t="shared" si="44"/>
        <v>55487.499999999993</v>
      </c>
      <c r="J441" s="112"/>
      <c r="K441" s="112"/>
      <c r="L441" s="112"/>
      <c r="M441" s="112"/>
      <c r="N441" s="98">
        <f t="shared" si="45"/>
        <v>13871.874999999998</v>
      </c>
      <c r="O441" s="112"/>
      <c r="P441" s="101">
        <f t="shared" si="46"/>
        <v>48250</v>
      </c>
      <c r="Q441" s="101">
        <f t="shared" si="47"/>
        <v>55487.499999999993</v>
      </c>
      <c r="R441" s="102">
        <f t="shared" si="50"/>
        <v>12062.5</v>
      </c>
    </row>
    <row r="442" spans="2:18" x14ac:dyDescent="0.55000000000000004">
      <c r="B442" s="121"/>
      <c r="C442" s="122"/>
      <c r="D442" s="123"/>
      <c r="E442" s="96" t="s">
        <v>474</v>
      </c>
      <c r="F442" s="96" t="s">
        <v>14</v>
      </c>
      <c r="G442" s="95">
        <v>0.5</v>
      </c>
      <c r="H442" s="119">
        <v>48250</v>
      </c>
      <c r="I442" s="118">
        <f t="shared" si="44"/>
        <v>55487.499999999993</v>
      </c>
      <c r="J442" s="112"/>
      <c r="K442" s="112"/>
      <c r="L442" s="112"/>
      <c r="M442" s="112"/>
      <c r="N442" s="98">
        <f t="shared" si="45"/>
        <v>13871.874999999998</v>
      </c>
      <c r="O442" s="112"/>
      <c r="P442" s="101">
        <f t="shared" si="46"/>
        <v>48250</v>
      </c>
      <c r="Q442" s="101">
        <f t="shared" si="47"/>
        <v>55487.499999999993</v>
      </c>
      <c r="R442" s="102">
        <f t="shared" si="50"/>
        <v>12062.5</v>
      </c>
    </row>
    <row r="443" spans="2:18" x14ac:dyDescent="0.55000000000000004">
      <c r="B443" s="121"/>
      <c r="C443" s="122" t="s">
        <v>176</v>
      </c>
      <c r="D443" s="123" t="s">
        <v>75</v>
      </c>
      <c r="E443" s="96" t="s">
        <v>475</v>
      </c>
      <c r="F443" s="96" t="s">
        <v>26</v>
      </c>
      <c r="G443" s="95">
        <v>0.5</v>
      </c>
      <c r="H443" s="119">
        <v>45000</v>
      </c>
      <c r="I443" s="118">
        <f t="shared" si="44"/>
        <v>51749.999999999993</v>
      </c>
      <c r="J443" s="112"/>
      <c r="K443" s="112"/>
      <c r="L443" s="112"/>
      <c r="M443" s="112"/>
      <c r="N443" s="98">
        <f t="shared" si="45"/>
        <v>12937.499999999998</v>
      </c>
      <c r="O443" s="112"/>
      <c r="P443" s="101">
        <f t="shared" si="46"/>
        <v>45000</v>
      </c>
      <c r="Q443" s="101">
        <f t="shared" si="47"/>
        <v>51749.999999999993</v>
      </c>
      <c r="R443" s="102">
        <f t="shared" si="50"/>
        <v>11250</v>
      </c>
    </row>
    <row r="444" spans="2:18" x14ac:dyDescent="0.55000000000000004">
      <c r="B444" s="121"/>
      <c r="C444" s="122"/>
      <c r="D444" s="123"/>
      <c r="E444" s="96" t="s">
        <v>476</v>
      </c>
      <c r="F444" s="96" t="s">
        <v>14</v>
      </c>
      <c r="G444" s="95">
        <v>0.5</v>
      </c>
      <c r="H444" s="119">
        <v>45000</v>
      </c>
      <c r="I444" s="118">
        <f t="shared" si="44"/>
        <v>51749.999999999993</v>
      </c>
      <c r="J444" s="112"/>
      <c r="K444" s="112"/>
      <c r="L444" s="112"/>
      <c r="M444" s="112"/>
      <c r="N444" s="98">
        <f t="shared" si="45"/>
        <v>12937.499999999998</v>
      </c>
      <c r="O444" s="112"/>
      <c r="P444" s="101">
        <f t="shared" si="46"/>
        <v>45000</v>
      </c>
      <c r="Q444" s="101">
        <f t="shared" si="47"/>
        <v>51749.999999999993</v>
      </c>
      <c r="R444" s="102">
        <f t="shared" si="50"/>
        <v>11250</v>
      </c>
    </row>
    <row r="445" spans="2:18" x14ac:dyDescent="0.55000000000000004">
      <c r="B445" s="121"/>
      <c r="C445" s="122" t="s">
        <v>89</v>
      </c>
      <c r="D445" s="91" t="s">
        <v>75</v>
      </c>
      <c r="E445" s="96" t="s">
        <v>477</v>
      </c>
      <c r="F445" s="96" t="s">
        <v>26</v>
      </c>
      <c r="G445" s="95">
        <v>0.5</v>
      </c>
      <c r="H445" s="119">
        <v>55000</v>
      </c>
      <c r="I445" s="118">
        <f t="shared" si="44"/>
        <v>63249.999999999993</v>
      </c>
      <c r="J445" s="112"/>
      <c r="K445" s="112"/>
      <c r="L445" s="112"/>
      <c r="M445" s="112"/>
      <c r="N445" s="98">
        <f t="shared" si="45"/>
        <v>15812.499999999998</v>
      </c>
      <c r="O445" s="112"/>
      <c r="P445" s="101">
        <f t="shared" si="46"/>
        <v>51250</v>
      </c>
      <c r="Q445" s="101">
        <f t="shared" si="47"/>
        <v>58937.499999999993</v>
      </c>
      <c r="R445" s="102">
        <f t="shared" si="50"/>
        <v>12812.5</v>
      </c>
    </row>
    <row r="446" spans="2:18" x14ac:dyDescent="0.55000000000000004">
      <c r="B446" s="121"/>
      <c r="C446" s="122"/>
      <c r="D446" s="91"/>
      <c r="E446" s="96" t="s">
        <v>478</v>
      </c>
      <c r="F446" s="96" t="s">
        <v>14</v>
      </c>
      <c r="G446" s="95">
        <v>0.5</v>
      </c>
      <c r="H446" s="119">
        <v>55000</v>
      </c>
      <c r="I446" s="118">
        <f t="shared" si="44"/>
        <v>63249.999999999993</v>
      </c>
      <c r="J446" s="112"/>
      <c r="K446" s="112"/>
      <c r="L446" s="112"/>
      <c r="M446" s="112"/>
      <c r="N446" s="98">
        <f t="shared" si="45"/>
        <v>15812.499999999998</v>
      </c>
      <c r="O446" s="112"/>
      <c r="P446" s="101">
        <f t="shared" si="46"/>
        <v>51250</v>
      </c>
      <c r="Q446" s="101">
        <f t="shared" si="47"/>
        <v>58937.499999999993</v>
      </c>
      <c r="R446" s="102">
        <f t="shared" si="50"/>
        <v>12812.5</v>
      </c>
    </row>
    <row r="447" spans="2:18" x14ac:dyDescent="0.55000000000000004">
      <c r="B447" s="121"/>
      <c r="C447" s="122" t="s">
        <v>53</v>
      </c>
      <c r="D447" s="91" t="s">
        <v>75</v>
      </c>
      <c r="E447" s="96" t="s">
        <v>479</v>
      </c>
      <c r="F447" s="96" t="s">
        <v>14</v>
      </c>
      <c r="G447" s="95">
        <v>0.5</v>
      </c>
      <c r="H447" s="119">
        <v>60000</v>
      </c>
      <c r="I447" s="118">
        <f t="shared" si="44"/>
        <v>69000</v>
      </c>
      <c r="J447" s="112"/>
      <c r="K447" s="112"/>
      <c r="L447" s="112"/>
      <c r="M447" s="112"/>
      <c r="N447" s="98">
        <f t="shared" si="45"/>
        <v>17250</v>
      </c>
      <c r="O447" s="112"/>
      <c r="P447" s="101"/>
      <c r="Q447" s="101"/>
      <c r="R447" s="102"/>
    </row>
    <row r="448" spans="2:18" x14ac:dyDescent="0.55000000000000004">
      <c r="B448" s="121"/>
      <c r="C448" s="122"/>
      <c r="D448" s="91"/>
      <c r="E448" s="96" t="s">
        <v>480</v>
      </c>
      <c r="F448" s="96" t="s">
        <v>14</v>
      </c>
      <c r="G448" s="95">
        <v>0.5</v>
      </c>
      <c r="H448" s="119">
        <v>60000</v>
      </c>
      <c r="I448" s="118">
        <f t="shared" si="44"/>
        <v>69000</v>
      </c>
      <c r="J448" s="112"/>
      <c r="K448" s="112"/>
      <c r="L448" s="112"/>
      <c r="M448" s="112"/>
      <c r="N448" s="98">
        <f t="shared" si="45"/>
        <v>17250</v>
      </c>
      <c r="O448" s="112"/>
      <c r="P448" s="101"/>
      <c r="Q448" s="101"/>
      <c r="R448" s="102"/>
    </row>
    <row r="449" spans="2:18" x14ac:dyDescent="0.55000000000000004">
      <c r="B449" s="121"/>
      <c r="C449" s="122" t="s">
        <v>390</v>
      </c>
      <c r="D449" s="123" t="s">
        <v>75</v>
      </c>
      <c r="E449" s="96" t="s">
        <v>481</v>
      </c>
      <c r="F449" s="96" t="s">
        <v>26</v>
      </c>
      <c r="G449" s="95">
        <v>0.5</v>
      </c>
      <c r="H449" s="119">
        <v>64500</v>
      </c>
      <c r="I449" s="118">
        <f t="shared" si="44"/>
        <v>74175</v>
      </c>
      <c r="J449" s="112"/>
      <c r="K449" s="112"/>
      <c r="L449" s="112"/>
      <c r="M449" s="112"/>
      <c r="N449" s="98">
        <f t="shared" si="45"/>
        <v>18543.75</v>
      </c>
      <c r="O449" s="112"/>
      <c r="P449" s="101">
        <f t="shared" si="46"/>
        <v>51250</v>
      </c>
      <c r="Q449" s="101">
        <f t="shared" si="47"/>
        <v>58937.499999999993</v>
      </c>
      <c r="R449" s="102">
        <f t="shared" ref="R449:R474" si="51">P449/4</f>
        <v>12812.5</v>
      </c>
    </row>
    <row r="450" spans="2:18" x14ac:dyDescent="0.55000000000000004">
      <c r="B450" s="121"/>
      <c r="C450" s="122"/>
      <c r="D450" s="123"/>
      <c r="E450" s="96" t="s">
        <v>482</v>
      </c>
      <c r="F450" s="96" t="s">
        <v>14</v>
      </c>
      <c r="G450" s="95">
        <v>0.5</v>
      </c>
      <c r="H450" s="119">
        <v>64500</v>
      </c>
      <c r="I450" s="118">
        <f t="shared" si="44"/>
        <v>74175</v>
      </c>
      <c r="J450" s="112"/>
      <c r="K450" s="112"/>
      <c r="L450" s="112"/>
      <c r="M450" s="112"/>
      <c r="N450" s="98">
        <f t="shared" si="45"/>
        <v>18543.75</v>
      </c>
      <c r="O450" s="112"/>
      <c r="P450" s="101">
        <f t="shared" si="46"/>
        <v>51250</v>
      </c>
      <c r="Q450" s="101">
        <f t="shared" si="47"/>
        <v>58937.499999999993</v>
      </c>
      <c r="R450" s="102">
        <f t="shared" si="51"/>
        <v>12812.5</v>
      </c>
    </row>
    <row r="451" spans="2:18" x14ac:dyDescent="0.55000000000000004">
      <c r="B451" s="121" t="s">
        <v>8</v>
      </c>
      <c r="C451" s="122" t="s">
        <v>9</v>
      </c>
      <c r="D451" s="123" t="s">
        <v>75</v>
      </c>
      <c r="E451" s="96" t="s">
        <v>511</v>
      </c>
      <c r="F451" s="96" t="s">
        <v>26</v>
      </c>
      <c r="G451" s="95">
        <v>0.5</v>
      </c>
      <c r="H451" s="119">
        <v>60000</v>
      </c>
      <c r="I451" s="118">
        <f t="shared" si="44"/>
        <v>69000</v>
      </c>
      <c r="J451" s="112"/>
      <c r="K451" s="112"/>
      <c r="L451" s="112"/>
      <c r="M451" s="112"/>
      <c r="N451" s="98">
        <f t="shared" si="45"/>
        <v>17250</v>
      </c>
      <c r="O451" s="112"/>
      <c r="P451" s="101">
        <f t="shared" si="46"/>
        <v>51250</v>
      </c>
      <c r="Q451" s="101">
        <f t="shared" si="47"/>
        <v>58937.499999999993</v>
      </c>
      <c r="R451" s="102">
        <f t="shared" si="51"/>
        <v>12812.5</v>
      </c>
    </row>
    <row r="452" spans="2:18" x14ac:dyDescent="0.55000000000000004">
      <c r="B452" s="121"/>
      <c r="C452" s="122"/>
      <c r="D452" s="123"/>
      <c r="E452" s="96" t="s">
        <v>510</v>
      </c>
      <c r="F452" s="96" t="s">
        <v>14</v>
      </c>
      <c r="G452" s="95">
        <v>0.5</v>
      </c>
      <c r="H452" s="119">
        <v>60000</v>
      </c>
      <c r="I452" s="118">
        <f t="shared" ref="I452:I474" si="52">+H452*1.15</f>
        <v>69000</v>
      </c>
      <c r="J452" s="112"/>
      <c r="K452" s="112"/>
      <c r="L452" s="112"/>
      <c r="M452" s="112"/>
      <c r="N452" s="98">
        <f t="shared" si="45"/>
        <v>17250</v>
      </c>
      <c r="O452" s="112"/>
      <c r="P452" s="101">
        <f t="shared" si="46"/>
        <v>51250</v>
      </c>
      <c r="Q452" s="101">
        <f t="shared" ref="Q452:Q474" si="53">+P452*1.15</f>
        <v>58937.499999999993</v>
      </c>
      <c r="R452" s="102">
        <f t="shared" si="51"/>
        <v>12812.5</v>
      </c>
    </row>
    <row r="453" spans="2:18" x14ac:dyDescent="0.55000000000000004">
      <c r="B453" s="121"/>
      <c r="C453" s="122" t="s">
        <v>58</v>
      </c>
      <c r="D453" s="123" t="s">
        <v>92</v>
      </c>
      <c r="E453" s="96" t="s">
        <v>483</v>
      </c>
      <c r="F453" s="96" t="s">
        <v>26</v>
      </c>
      <c r="G453" s="95">
        <v>0.5</v>
      </c>
      <c r="H453" s="119">
        <v>49750</v>
      </c>
      <c r="I453" s="118">
        <f t="shared" si="52"/>
        <v>57212.499999999993</v>
      </c>
      <c r="J453" s="112"/>
      <c r="K453" s="112"/>
      <c r="L453" s="112"/>
      <c r="M453" s="112"/>
      <c r="N453" s="98">
        <f t="shared" ref="N453:N474" si="54">I453/4</f>
        <v>14303.124999999998</v>
      </c>
      <c r="O453" s="112"/>
      <c r="P453" s="101"/>
      <c r="Q453" s="101"/>
      <c r="R453" s="102"/>
    </row>
    <row r="454" spans="2:18" x14ac:dyDescent="0.55000000000000004">
      <c r="B454" s="121"/>
      <c r="C454" s="122"/>
      <c r="D454" s="123"/>
      <c r="E454" s="96" t="s">
        <v>484</v>
      </c>
      <c r="F454" s="96" t="s">
        <v>14</v>
      </c>
      <c r="G454" s="95">
        <v>0.5</v>
      </c>
      <c r="H454" s="119">
        <v>49750</v>
      </c>
      <c r="I454" s="118">
        <f t="shared" si="52"/>
        <v>57212.499999999993</v>
      </c>
      <c r="J454" s="112"/>
      <c r="K454" s="112"/>
      <c r="L454" s="112"/>
      <c r="M454" s="112"/>
      <c r="N454" s="98">
        <f t="shared" si="54"/>
        <v>14303.124999999998</v>
      </c>
      <c r="O454" s="112"/>
      <c r="P454" s="101"/>
      <c r="Q454" s="101"/>
      <c r="R454" s="102"/>
    </row>
    <row r="455" spans="2:18" x14ac:dyDescent="0.55000000000000004">
      <c r="B455" s="121"/>
      <c r="C455" s="122" t="s">
        <v>61</v>
      </c>
      <c r="D455" s="123" t="s">
        <v>75</v>
      </c>
      <c r="E455" s="96" t="s">
        <v>485</v>
      </c>
      <c r="F455" s="96" t="s">
        <v>26</v>
      </c>
      <c r="G455" s="95">
        <v>0.5</v>
      </c>
      <c r="H455" s="119">
        <v>60000</v>
      </c>
      <c r="I455" s="118">
        <f t="shared" si="52"/>
        <v>69000</v>
      </c>
      <c r="J455" s="112"/>
      <c r="K455" s="112"/>
      <c r="L455" s="112"/>
      <c r="M455" s="112"/>
      <c r="N455" s="98">
        <f t="shared" si="54"/>
        <v>17250</v>
      </c>
      <c r="O455" s="112"/>
      <c r="P455" s="101">
        <f t="shared" ref="P455:P474" si="55">+IF(H455&gt;$T$49,$T$49,H455)</f>
        <v>51250</v>
      </c>
      <c r="Q455" s="101">
        <f t="shared" si="53"/>
        <v>58937.499999999993</v>
      </c>
      <c r="R455" s="102">
        <f t="shared" si="51"/>
        <v>12812.5</v>
      </c>
    </row>
    <row r="456" spans="2:18" x14ac:dyDescent="0.55000000000000004">
      <c r="B456" s="121"/>
      <c r="C456" s="122"/>
      <c r="D456" s="123"/>
      <c r="E456" s="96" t="s">
        <v>486</v>
      </c>
      <c r="F456" s="96" t="s">
        <v>14</v>
      </c>
      <c r="G456" s="95">
        <v>0.5</v>
      </c>
      <c r="H456" s="119">
        <v>60000</v>
      </c>
      <c r="I456" s="118">
        <f t="shared" si="52"/>
        <v>69000</v>
      </c>
      <c r="J456" s="112"/>
      <c r="K456" s="112"/>
      <c r="L456" s="112"/>
      <c r="M456" s="112"/>
      <c r="N456" s="98">
        <f t="shared" si="54"/>
        <v>17250</v>
      </c>
      <c r="O456" s="112"/>
      <c r="P456" s="101">
        <f t="shared" si="55"/>
        <v>51250</v>
      </c>
      <c r="Q456" s="101">
        <f t="shared" si="53"/>
        <v>58937.499999999993</v>
      </c>
      <c r="R456" s="102">
        <f t="shared" si="51"/>
        <v>12812.5</v>
      </c>
    </row>
    <row r="457" spans="2:18" x14ac:dyDescent="0.55000000000000004">
      <c r="B457" s="121"/>
      <c r="C457" s="122" t="s">
        <v>15</v>
      </c>
      <c r="D457" s="123" t="s">
        <v>75</v>
      </c>
      <c r="E457" s="96" t="s">
        <v>487</v>
      </c>
      <c r="F457" s="96" t="s">
        <v>26</v>
      </c>
      <c r="G457" s="95">
        <v>0.5</v>
      </c>
      <c r="H457" s="119">
        <v>49750</v>
      </c>
      <c r="I457" s="118">
        <f t="shared" si="52"/>
        <v>57212.499999999993</v>
      </c>
      <c r="J457" s="112"/>
      <c r="K457" s="112"/>
      <c r="L457" s="112"/>
      <c r="M457" s="112"/>
      <c r="N457" s="98">
        <f t="shared" si="54"/>
        <v>14303.124999999998</v>
      </c>
      <c r="O457" s="112"/>
      <c r="P457" s="101"/>
      <c r="Q457" s="101"/>
      <c r="R457" s="102"/>
    </row>
    <row r="458" spans="2:18" x14ac:dyDescent="0.55000000000000004">
      <c r="B458" s="121"/>
      <c r="C458" s="122"/>
      <c r="D458" s="123"/>
      <c r="E458" s="96" t="s">
        <v>488</v>
      </c>
      <c r="F458" s="96" t="s">
        <v>14</v>
      </c>
      <c r="G458" s="95">
        <v>0.5</v>
      </c>
      <c r="H458" s="119">
        <v>49750</v>
      </c>
      <c r="I458" s="118">
        <f t="shared" si="52"/>
        <v>57212.499999999993</v>
      </c>
      <c r="J458" s="112"/>
      <c r="K458" s="112"/>
      <c r="L458" s="112"/>
      <c r="M458" s="112"/>
      <c r="N458" s="98">
        <f t="shared" si="54"/>
        <v>14303.124999999998</v>
      </c>
      <c r="O458" s="112"/>
      <c r="P458" s="101"/>
      <c r="Q458" s="101"/>
      <c r="R458" s="102"/>
    </row>
    <row r="459" spans="2:18" x14ac:dyDescent="0.55000000000000004">
      <c r="B459" s="121"/>
      <c r="C459" s="122" t="s">
        <v>242</v>
      </c>
      <c r="D459" s="123" t="s">
        <v>75</v>
      </c>
      <c r="E459" s="96" t="s">
        <v>489</v>
      </c>
      <c r="F459" s="96" t="s">
        <v>26</v>
      </c>
      <c r="G459" s="95">
        <v>0.5</v>
      </c>
      <c r="H459" s="119">
        <v>60000</v>
      </c>
      <c r="I459" s="118">
        <f t="shared" si="52"/>
        <v>69000</v>
      </c>
      <c r="J459" s="112"/>
      <c r="K459" s="112"/>
      <c r="L459" s="112"/>
      <c r="M459" s="112"/>
      <c r="N459" s="98">
        <f t="shared" si="54"/>
        <v>17250</v>
      </c>
      <c r="O459" s="112"/>
      <c r="P459" s="101"/>
      <c r="Q459" s="101"/>
      <c r="R459" s="102"/>
    </row>
    <row r="460" spans="2:18" x14ac:dyDescent="0.55000000000000004">
      <c r="B460" s="121"/>
      <c r="C460" s="122"/>
      <c r="D460" s="123"/>
      <c r="E460" s="96" t="s">
        <v>490</v>
      </c>
      <c r="F460" s="96" t="s">
        <v>14</v>
      </c>
      <c r="G460" s="95">
        <v>0.5</v>
      </c>
      <c r="H460" s="119">
        <v>60000</v>
      </c>
      <c r="I460" s="118">
        <f t="shared" si="52"/>
        <v>69000</v>
      </c>
      <c r="J460" s="112"/>
      <c r="K460" s="112"/>
      <c r="L460" s="112"/>
      <c r="M460" s="112"/>
      <c r="N460" s="98">
        <f t="shared" si="54"/>
        <v>17250</v>
      </c>
      <c r="O460" s="112"/>
      <c r="P460" s="101"/>
      <c r="Q460" s="101"/>
      <c r="R460" s="102"/>
    </row>
    <row r="461" spans="2:18" x14ac:dyDescent="0.55000000000000004">
      <c r="B461" s="121"/>
      <c r="C461" s="122" t="s">
        <v>245</v>
      </c>
      <c r="D461" s="123" t="s">
        <v>75</v>
      </c>
      <c r="E461" s="96" t="s">
        <v>491</v>
      </c>
      <c r="F461" s="96" t="s">
        <v>26</v>
      </c>
      <c r="G461" s="95">
        <v>0.5</v>
      </c>
      <c r="H461" s="119">
        <v>60000</v>
      </c>
      <c r="I461" s="118">
        <f t="shared" si="52"/>
        <v>69000</v>
      </c>
      <c r="J461" s="112"/>
      <c r="K461" s="112"/>
      <c r="L461" s="112"/>
      <c r="M461" s="112"/>
      <c r="N461" s="98">
        <f t="shared" si="54"/>
        <v>17250</v>
      </c>
      <c r="O461" s="112"/>
      <c r="P461" s="101">
        <f t="shared" si="55"/>
        <v>51250</v>
      </c>
      <c r="Q461" s="101">
        <f t="shared" si="53"/>
        <v>58937.499999999993</v>
      </c>
      <c r="R461" s="102">
        <f t="shared" si="51"/>
        <v>12812.5</v>
      </c>
    </row>
    <row r="462" spans="2:18" x14ac:dyDescent="0.55000000000000004">
      <c r="B462" s="121"/>
      <c r="C462" s="122"/>
      <c r="D462" s="123"/>
      <c r="E462" s="96" t="s">
        <v>492</v>
      </c>
      <c r="F462" s="96" t="s">
        <v>14</v>
      </c>
      <c r="G462" s="95">
        <v>0.5</v>
      </c>
      <c r="H462" s="119">
        <v>60000</v>
      </c>
      <c r="I462" s="118">
        <f t="shared" si="52"/>
        <v>69000</v>
      </c>
      <c r="J462" s="112"/>
      <c r="K462" s="112"/>
      <c r="L462" s="112"/>
      <c r="M462" s="112"/>
      <c r="N462" s="98">
        <f t="shared" si="54"/>
        <v>17250</v>
      </c>
      <c r="O462" s="112"/>
      <c r="P462" s="101">
        <f t="shared" si="55"/>
        <v>51250</v>
      </c>
      <c r="Q462" s="101">
        <f t="shared" si="53"/>
        <v>58937.499999999993</v>
      </c>
      <c r="R462" s="102">
        <f t="shared" si="51"/>
        <v>12812.5</v>
      </c>
    </row>
    <row r="463" spans="2:18" x14ac:dyDescent="0.55000000000000004">
      <c r="B463" s="121"/>
      <c r="C463" s="122" t="s">
        <v>17</v>
      </c>
      <c r="D463" s="123" t="s">
        <v>75</v>
      </c>
      <c r="E463" s="96" t="s">
        <v>493</v>
      </c>
      <c r="F463" s="96" t="s">
        <v>26</v>
      </c>
      <c r="G463" s="95">
        <v>0.5</v>
      </c>
      <c r="H463" s="119">
        <v>60000</v>
      </c>
      <c r="I463" s="118">
        <f t="shared" si="52"/>
        <v>69000</v>
      </c>
      <c r="J463" s="112"/>
      <c r="K463" s="112"/>
      <c r="L463" s="112"/>
      <c r="M463" s="112"/>
      <c r="N463" s="98">
        <f t="shared" si="54"/>
        <v>17250</v>
      </c>
      <c r="O463" s="112"/>
      <c r="P463" s="101"/>
      <c r="Q463" s="101"/>
      <c r="R463" s="102"/>
    </row>
    <row r="464" spans="2:18" x14ac:dyDescent="0.55000000000000004">
      <c r="B464" s="121"/>
      <c r="C464" s="122"/>
      <c r="D464" s="123"/>
      <c r="E464" s="96" t="s">
        <v>494</v>
      </c>
      <c r="F464" s="96" t="s">
        <v>14</v>
      </c>
      <c r="G464" s="95">
        <v>0.5</v>
      </c>
      <c r="H464" s="119">
        <v>60000</v>
      </c>
      <c r="I464" s="118">
        <f t="shared" si="52"/>
        <v>69000</v>
      </c>
      <c r="J464" s="112"/>
      <c r="K464" s="112"/>
      <c r="L464" s="112"/>
      <c r="M464" s="112"/>
      <c r="N464" s="98">
        <f t="shared" si="54"/>
        <v>17250</v>
      </c>
      <c r="O464" s="112"/>
      <c r="P464" s="101"/>
      <c r="Q464" s="101"/>
      <c r="R464" s="102"/>
    </row>
    <row r="465" spans="2:19" x14ac:dyDescent="0.55000000000000004">
      <c r="B465" s="121"/>
      <c r="C465" s="122" t="s">
        <v>164</v>
      </c>
      <c r="D465" s="123" t="s">
        <v>75</v>
      </c>
      <c r="E465" s="96" t="s">
        <v>495</v>
      </c>
      <c r="F465" s="96" t="s">
        <v>26</v>
      </c>
      <c r="G465" s="95">
        <v>0.5</v>
      </c>
      <c r="H465" s="119">
        <v>60000</v>
      </c>
      <c r="I465" s="118">
        <f t="shared" si="52"/>
        <v>69000</v>
      </c>
      <c r="J465" s="112"/>
      <c r="K465" s="112"/>
      <c r="L465" s="112"/>
      <c r="M465" s="112"/>
      <c r="N465" s="98">
        <f t="shared" si="54"/>
        <v>17250</v>
      </c>
      <c r="O465" s="112"/>
      <c r="P465" s="101">
        <f t="shared" si="55"/>
        <v>51250</v>
      </c>
      <c r="Q465" s="101">
        <f t="shared" si="53"/>
        <v>58937.499999999993</v>
      </c>
      <c r="R465" s="102">
        <f t="shared" si="51"/>
        <v>12812.5</v>
      </c>
    </row>
    <row r="466" spans="2:19" x14ac:dyDescent="0.55000000000000004">
      <c r="B466" s="121"/>
      <c r="C466" s="122"/>
      <c r="D466" s="123"/>
      <c r="E466" s="96" t="s">
        <v>496</v>
      </c>
      <c r="F466" s="96" t="s">
        <v>14</v>
      </c>
      <c r="G466" s="95">
        <v>0.5</v>
      </c>
      <c r="H466" s="119">
        <v>60000</v>
      </c>
      <c r="I466" s="118">
        <f t="shared" si="52"/>
        <v>69000</v>
      </c>
      <c r="J466" s="112"/>
      <c r="K466" s="112"/>
      <c r="L466" s="112"/>
      <c r="M466" s="112"/>
      <c r="N466" s="98">
        <f t="shared" si="54"/>
        <v>17250</v>
      </c>
      <c r="O466" s="112"/>
      <c r="P466" s="101">
        <f t="shared" si="55"/>
        <v>51250</v>
      </c>
      <c r="Q466" s="101">
        <f t="shared" si="53"/>
        <v>58937.499999999993</v>
      </c>
      <c r="R466" s="102">
        <f t="shared" si="51"/>
        <v>12812.5</v>
      </c>
    </row>
    <row r="467" spans="2:19" x14ac:dyDescent="0.55000000000000004">
      <c r="B467" s="121" t="s">
        <v>409</v>
      </c>
      <c r="C467" s="122" t="s">
        <v>410</v>
      </c>
      <c r="D467" s="123" t="s">
        <v>97</v>
      </c>
      <c r="E467" s="96" t="s">
        <v>497</v>
      </c>
      <c r="F467" s="96" t="s">
        <v>26</v>
      </c>
      <c r="G467" s="95">
        <v>0.5</v>
      </c>
      <c r="H467" s="119">
        <v>40750</v>
      </c>
      <c r="I467" s="118">
        <f t="shared" si="52"/>
        <v>46862.5</v>
      </c>
      <c r="J467" s="112"/>
      <c r="K467" s="112"/>
      <c r="L467" s="112"/>
      <c r="M467" s="112"/>
      <c r="N467" s="98">
        <f t="shared" si="54"/>
        <v>11715.625</v>
      </c>
      <c r="O467" s="112"/>
      <c r="P467" s="101"/>
      <c r="Q467" s="101"/>
      <c r="R467" s="102"/>
    </row>
    <row r="468" spans="2:19" x14ac:dyDescent="0.55000000000000004">
      <c r="B468" s="121"/>
      <c r="C468" s="122"/>
      <c r="D468" s="123"/>
      <c r="E468" s="96" t="s">
        <v>498</v>
      </c>
      <c r="F468" s="96" t="s">
        <v>14</v>
      </c>
      <c r="G468" s="95">
        <v>0.5</v>
      </c>
      <c r="H468" s="119">
        <v>40750</v>
      </c>
      <c r="I468" s="118">
        <f t="shared" si="52"/>
        <v>46862.5</v>
      </c>
      <c r="J468" s="112"/>
      <c r="K468" s="112"/>
      <c r="L468" s="112"/>
      <c r="M468" s="112"/>
      <c r="N468" s="98">
        <f t="shared" si="54"/>
        <v>11715.625</v>
      </c>
      <c r="O468" s="112"/>
      <c r="P468" s="101"/>
      <c r="Q468" s="101"/>
      <c r="R468" s="102"/>
    </row>
    <row r="469" spans="2:19" x14ac:dyDescent="0.55000000000000004">
      <c r="B469" s="121"/>
      <c r="C469" s="122" t="s">
        <v>105</v>
      </c>
      <c r="D469" s="123" t="s">
        <v>97</v>
      </c>
      <c r="E469" s="96" t="s">
        <v>499</v>
      </c>
      <c r="F469" s="96" t="s">
        <v>26</v>
      </c>
      <c r="G469" s="95">
        <v>0.5</v>
      </c>
      <c r="H469" s="119">
        <v>40750</v>
      </c>
      <c r="I469" s="118">
        <f t="shared" si="52"/>
        <v>46862.5</v>
      </c>
      <c r="J469" s="112"/>
      <c r="K469" s="112"/>
      <c r="L469" s="112"/>
      <c r="M469" s="112"/>
      <c r="N469" s="98">
        <f t="shared" si="54"/>
        <v>11715.625</v>
      </c>
      <c r="O469" s="112"/>
      <c r="P469" s="101"/>
      <c r="Q469" s="101"/>
      <c r="R469" s="102"/>
    </row>
    <row r="470" spans="2:19" x14ac:dyDescent="0.55000000000000004">
      <c r="B470" s="121"/>
      <c r="C470" s="122"/>
      <c r="D470" s="123"/>
      <c r="E470" s="96" t="s">
        <v>500</v>
      </c>
      <c r="F470" s="96" t="s">
        <v>14</v>
      </c>
      <c r="G470" s="95">
        <v>0.5</v>
      </c>
      <c r="H470" s="119">
        <v>40750</v>
      </c>
      <c r="I470" s="118">
        <f t="shared" si="52"/>
        <v>46862.5</v>
      </c>
      <c r="J470" s="112"/>
      <c r="K470" s="112"/>
      <c r="L470" s="112"/>
      <c r="M470" s="112"/>
      <c r="N470" s="98">
        <f t="shared" si="54"/>
        <v>11715.625</v>
      </c>
      <c r="O470" s="112"/>
      <c r="P470" s="101"/>
      <c r="Q470" s="101"/>
      <c r="R470" s="102"/>
    </row>
    <row r="471" spans="2:19" x14ac:dyDescent="0.55000000000000004">
      <c r="B471" s="121"/>
      <c r="C471" s="122" t="s">
        <v>118</v>
      </c>
      <c r="D471" s="123" t="s">
        <v>97</v>
      </c>
      <c r="E471" s="96" t="s">
        <v>501</v>
      </c>
      <c r="F471" s="96" t="s">
        <v>26</v>
      </c>
      <c r="G471" s="95">
        <v>0.5</v>
      </c>
      <c r="H471" s="119">
        <v>42750</v>
      </c>
      <c r="I471" s="118">
        <f t="shared" si="52"/>
        <v>49162.499999999993</v>
      </c>
      <c r="J471" s="112"/>
      <c r="K471" s="112"/>
      <c r="L471" s="112"/>
      <c r="M471" s="112"/>
      <c r="N471" s="98">
        <f t="shared" si="54"/>
        <v>12290.624999999998</v>
      </c>
      <c r="O471" s="112"/>
      <c r="P471" s="101">
        <f t="shared" si="55"/>
        <v>42750</v>
      </c>
      <c r="Q471" s="101">
        <f t="shared" si="53"/>
        <v>49162.499999999993</v>
      </c>
      <c r="R471" s="102">
        <f t="shared" si="51"/>
        <v>10687.5</v>
      </c>
    </row>
    <row r="472" spans="2:19" x14ac:dyDescent="0.55000000000000004">
      <c r="B472" s="121"/>
      <c r="C472" s="122"/>
      <c r="D472" s="123"/>
      <c r="E472" s="96" t="s">
        <v>502</v>
      </c>
      <c r="F472" s="96" t="s">
        <v>14</v>
      </c>
      <c r="G472" s="95">
        <v>0.5</v>
      </c>
      <c r="H472" s="119">
        <v>42750</v>
      </c>
      <c r="I472" s="118">
        <f t="shared" si="52"/>
        <v>49162.499999999993</v>
      </c>
      <c r="J472" s="112"/>
      <c r="K472" s="112"/>
      <c r="L472" s="112"/>
      <c r="M472" s="112"/>
      <c r="N472" s="98">
        <f t="shared" si="54"/>
        <v>12290.624999999998</v>
      </c>
      <c r="O472" s="112"/>
      <c r="P472" s="101">
        <f t="shared" si="55"/>
        <v>42750</v>
      </c>
      <c r="Q472" s="101">
        <f t="shared" si="53"/>
        <v>49162.499999999993</v>
      </c>
      <c r="R472" s="102">
        <f t="shared" si="51"/>
        <v>10687.5</v>
      </c>
    </row>
    <row r="473" spans="2:19" x14ac:dyDescent="0.55000000000000004">
      <c r="B473" s="121"/>
      <c r="C473" s="122" t="s">
        <v>288</v>
      </c>
      <c r="D473" s="123" t="s">
        <v>97</v>
      </c>
      <c r="E473" s="96" t="s">
        <v>503</v>
      </c>
      <c r="F473" s="96" t="s">
        <v>26</v>
      </c>
      <c r="G473" s="95">
        <v>0.5</v>
      </c>
      <c r="H473" s="119">
        <v>40750</v>
      </c>
      <c r="I473" s="118">
        <f t="shared" si="52"/>
        <v>46862.5</v>
      </c>
      <c r="J473" s="112"/>
      <c r="K473" s="112"/>
      <c r="L473" s="112"/>
      <c r="M473" s="112"/>
      <c r="N473" s="98">
        <f t="shared" si="54"/>
        <v>11715.625</v>
      </c>
      <c r="O473" s="112"/>
      <c r="P473" s="101">
        <f t="shared" si="55"/>
        <v>40750</v>
      </c>
      <c r="Q473" s="101">
        <f t="shared" si="53"/>
        <v>46862.5</v>
      </c>
      <c r="R473" s="102">
        <f t="shared" si="51"/>
        <v>10187.5</v>
      </c>
    </row>
    <row r="474" spans="2:19" x14ac:dyDescent="0.55000000000000004">
      <c r="B474" s="121"/>
      <c r="C474" s="122"/>
      <c r="D474" s="123"/>
      <c r="E474" s="96" t="s">
        <v>504</v>
      </c>
      <c r="F474" s="96" t="s">
        <v>14</v>
      </c>
      <c r="G474" s="95">
        <v>0.5</v>
      </c>
      <c r="H474" s="119">
        <v>40750</v>
      </c>
      <c r="I474" s="118">
        <f t="shared" si="52"/>
        <v>46862.5</v>
      </c>
      <c r="J474" s="112"/>
      <c r="K474" s="112"/>
      <c r="L474" s="112"/>
      <c r="M474" s="112"/>
      <c r="N474" s="98">
        <f t="shared" si="54"/>
        <v>11715.625</v>
      </c>
      <c r="O474" s="112"/>
      <c r="P474" s="101">
        <f t="shared" si="55"/>
        <v>40750</v>
      </c>
      <c r="Q474" s="101">
        <f t="shared" si="53"/>
        <v>46862.5</v>
      </c>
      <c r="R474" s="102">
        <f t="shared" si="51"/>
        <v>10187.5</v>
      </c>
    </row>
    <row r="475" spans="2:19" x14ac:dyDescent="0.55000000000000004">
      <c r="B475" s="59"/>
      <c r="C475" s="60"/>
      <c r="D475" s="61"/>
      <c r="E475" s="60"/>
      <c r="F475" s="60"/>
      <c r="G475" s="52"/>
      <c r="H475" s="74"/>
      <c r="I475" s="74"/>
      <c r="J475" s="55"/>
      <c r="K475" s="56"/>
      <c r="L475" s="14"/>
      <c r="M475" s="14"/>
      <c r="N475" s="69"/>
      <c r="O475" s="14"/>
      <c r="P475" s="70"/>
      <c r="Q475" s="70"/>
      <c r="R475" s="70"/>
    </row>
    <row r="476" spans="2:19" x14ac:dyDescent="0.55000000000000004">
      <c r="B476" s="124" t="s">
        <v>513</v>
      </c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</row>
    <row r="477" spans="2:19" ht="24" thickBot="1" x14ac:dyDescent="0.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20" t="s">
        <v>73</v>
      </c>
      <c r="Q477" s="120"/>
      <c r="R477" s="120"/>
    </row>
    <row r="478" spans="2:19" ht="70.5" x14ac:dyDescent="0.55000000000000004">
      <c r="B478" s="76" t="s">
        <v>1</v>
      </c>
      <c r="C478" s="53" t="s">
        <v>2</v>
      </c>
      <c r="D478" s="58" t="s">
        <v>3</v>
      </c>
      <c r="E478" s="111" t="s">
        <v>4</v>
      </c>
      <c r="F478" s="53" t="s">
        <v>74</v>
      </c>
      <c r="G478" s="53" t="s">
        <v>5</v>
      </c>
      <c r="H478" s="89" t="s">
        <v>638</v>
      </c>
      <c r="I478" s="116" t="s">
        <v>639</v>
      </c>
      <c r="J478" s="57"/>
      <c r="K478" s="57"/>
      <c r="L478" s="2"/>
      <c r="M478" s="2"/>
      <c r="N478" s="88" t="s">
        <v>512</v>
      </c>
      <c r="O478" s="2"/>
      <c r="P478" s="89" t="s">
        <v>638</v>
      </c>
      <c r="Q478" s="116" t="s">
        <v>639</v>
      </c>
      <c r="R478" s="89" t="s">
        <v>512</v>
      </c>
    </row>
    <row r="479" spans="2:19" x14ac:dyDescent="0.55000000000000004">
      <c r="B479" s="121" t="s">
        <v>20</v>
      </c>
      <c r="C479" s="127" t="s">
        <v>21</v>
      </c>
      <c r="D479" s="123" t="s">
        <v>75</v>
      </c>
      <c r="E479" s="90" t="s">
        <v>514</v>
      </c>
      <c r="F479" s="90" t="s">
        <v>23</v>
      </c>
      <c r="G479" s="93" t="s">
        <v>23</v>
      </c>
      <c r="H479" s="118">
        <v>163500</v>
      </c>
      <c r="I479" s="118">
        <f>+H479*1.15</f>
        <v>188025</v>
      </c>
      <c r="J479" s="112"/>
      <c r="K479" s="112"/>
      <c r="L479" s="112"/>
      <c r="M479" s="112"/>
      <c r="N479" s="98">
        <f>I479/4</f>
        <v>47006.25</v>
      </c>
      <c r="O479" s="112"/>
      <c r="P479" s="101"/>
      <c r="Q479" s="101"/>
      <c r="R479" s="102"/>
      <c r="S479" s="75"/>
    </row>
    <row r="480" spans="2:19" x14ac:dyDescent="0.55000000000000004">
      <c r="B480" s="126"/>
      <c r="C480" s="127"/>
      <c r="D480" s="123"/>
      <c r="E480" s="90" t="s">
        <v>516</v>
      </c>
      <c r="F480" s="90" t="s">
        <v>11</v>
      </c>
      <c r="G480" s="95">
        <v>0.25</v>
      </c>
      <c r="H480" s="118">
        <v>122625</v>
      </c>
      <c r="I480" s="118">
        <f t="shared" ref="I480:I543" si="56">+H480*1.15</f>
        <v>141018.75</v>
      </c>
      <c r="J480" s="112"/>
      <c r="K480" s="112"/>
      <c r="L480" s="112"/>
      <c r="M480" s="112"/>
      <c r="N480" s="98">
        <f t="shared" ref="N480:N543" si="57">I480/4</f>
        <v>35254.6875</v>
      </c>
      <c r="O480" s="112"/>
      <c r="P480" s="101"/>
      <c r="Q480" s="101"/>
      <c r="R480" s="102"/>
      <c r="S480" s="75"/>
    </row>
    <row r="481" spans="2:19" x14ac:dyDescent="0.55000000000000004">
      <c r="B481" s="126"/>
      <c r="C481" s="127"/>
      <c r="D481" s="123"/>
      <c r="E481" s="90" t="s">
        <v>515</v>
      </c>
      <c r="F481" s="90" t="s">
        <v>14</v>
      </c>
      <c r="G481" s="95">
        <v>0.5</v>
      </c>
      <c r="H481" s="118">
        <v>81750</v>
      </c>
      <c r="I481" s="118">
        <f t="shared" si="56"/>
        <v>94012.5</v>
      </c>
      <c r="J481" s="112"/>
      <c r="K481" s="112"/>
      <c r="L481" s="112"/>
      <c r="M481" s="112"/>
      <c r="N481" s="98">
        <f t="shared" si="57"/>
        <v>23503.125</v>
      </c>
      <c r="O481" s="112"/>
      <c r="P481" s="101"/>
      <c r="Q481" s="101"/>
      <c r="R481" s="102"/>
      <c r="S481" s="75"/>
    </row>
    <row r="482" spans="2:19" x14ac:dyDescent="0.55000000000000004">
      <c r="B482" s="126"/>
      <c r="C482" s="127" t="s">
        <v>79</v>
      </c>
      <c r="D482" s="123" t="s">
        <v>75</v>
      </c>
      <c r="E482" s="90" t="s">
        <v>598</v>
      </c>
      <c r="F482" s="90" t="s">
        <v>23</v>
      </c>
      <c r="G482" s="93" t="s">
        <v>23</v>
      </c>
      <c r="H482" s="118">
        <v>163500</v>
      </c>
      <c r="I482" s="118">
        <f t="shared" si="56"/>
        <v>188025</v>
      </c>
      <c r="J482" s="112"/>
      <c r="K482" s="112"/>
      <c r="L482" s="112"/>
      <c r="M482" s="112"/>
      <c r="N482" s="98">
        <f t="shared" si="57"/>
        <v>47006.25</v>
      </c>
      <c r="O482" s="112"/>
      <c r="P482" s="101">
        <f t="shared" ref="P482:P541" si="58">+IF(H482&gt;$T$49,$T$49,H482)</f>
        <v>51250</v>
      </c>
      <c r="Q482" s="101">
        <f t="shared" ref="Q482:Q541" si="59">+P482*1.15</f>
        <v>58937.499999999993</v>
      </c>
      <c r="R482" s="102">
        <f>P482/4</f>
        <v>12812.5</v>
      </c>
      <c r="S482" s="75"/>
    </row>
    <row r="483" spans="2:19" x14ac:dyDescent="0.55000000000000004">
      <c r="B483" s="126"/>
      <c r="C483" s="127"/>
      <c r="D483" s="123"/>
      <c r="E483" s="90" t="s">
        <v>518</v>
      </c>
      <c r="F483" s="90" t="s">
        <v>11</v>
      </c>
      <c r="G483" s="95">
        <v>0.25</v>
      </c>
      <c r="H483" s="118">
        <v>122625</v>
      </c>
      <c r="I483" s="118">
        <f t="shared" si="56"/>
        <v>141018.75</v>
      </c>
      <c r="J483" s="112"/>
      <c r="K483" s="112"/>
      <c r="L483" s="112"/>
      <c r="M483" s="112"/>
      <c r="N483" s="98">
        <f t="shared" si="57"/>
        <v>35254.6875</v>
      </c>
      <c r="O483" s="112"/>
      <c r="P483" s="101">
        <f t="shared" si="58"/>
        <v>51250</v>
      </c>
      <c r="Q483" s="101">
        <f t="shared" si="59"/>
        <v>58937.499999999993</v>
      </c>
      <c r="R483" s="102">
        <f t="shared" ref="R483:R488" si="60">P483/4</f>
        <v>12812.5</v>
      </c>
      <c r="S483" s="75"/>
    </row>
    <row r="484" spans="2:19" x14ac:dyDescent="0.55000000000000004">
      <c r="B484" s="126"/>
      <c r="C484" s="127"/>
      <c r="D484" s="123"/>
      <c r="E484" s="90" t="s">
        <v>517</v>
      </c>
      <c r="F484" s="90" t="s">
        <v>14</v>
      </c>
      <c r="G484" s="95">
        <v>0.5</v>
      </c>
      <c r="H484" s="118">
        <v>81750</v>
      </c>
      <c r="I484" s="118">
        <f t="shared" si="56"/>
        <v>94012.5</v>
      </c>
      <c r="J484" s="112"/>
      <c r="K484" s="112"/>
      <c r="L484" s="112"/>
      <c r="M484" s="112"/>
      <c r="N484" s="98">
        <f t="shared" si="57"/>
        <v>23503.125</v>
      </c>
      <c r="O484" s="112"/>
      <c r="P484" s="101">
        <f t="shared" si="58"/>
        <v>51250</v>
      </c>
      <c r="Q484" s="101">
        <f t="shared" si="59"/>
        <v>58937.499999999993</v>
      </c>
      <c r="R484" s="102">
        <f t="shared" si="60"/>
        <v>12812.5</v>
      </c>
      <c r="S484" s="75"/>
    </row>
    <row r="485" spans="2:19" x14ac:dyDescent="0.55000000000000004">
      <c r="B485" s="121" t="s">
        <v>173</v>
      </c>
      <c r="C485" s="122" t="s">
        <v>83</v>
      </c>
      <c r="D485" s="123" t="s">
        <v>84</v>
      </c>
      <c r="E485" s="96" t="s">
        <v>519</v>
      </c>
      <c r="F485" s="96" t="s">
        <v>26</v>
      </c>
      <c r="G485" s="95">
        <v>0.5</v>
      </c>
      <c r="H485" s="119">
        <v>51250</v>
      </c>
      <c r="I485" s="118">
        <f t="shared" si="56"/>
        <v>58937.499999999993</v>
      </c>
      <c r="J485" s="99" t="s">
        <v>12</v>
      </c>
      <c r="K485" s="100" t="s">
        <v>13</v>
      </c>
      <c r="L485" s="94"/>
      <c r="M485" s="94"/>
      <c r="N485" s="98">
        <f t="shared" si="57"/>
        <v>14734.374999999998</v>
      </c>
      <c r="O485" s="94"/>
      <c r="P485" s="101">
        <f t="shared" si="58"/>
        <v>51250</v>
      </c>
      <c r="Q485" s="101">
        <f t="shared" si="59"/>
        <v>58937.499999999993</v>
      </c>
      <c r="R485" s="102">
        <f t="shared" si="60"/>
        <v>12812.5</v>
      </c>
      <c r="S485" s="75"/>
    </row>
    <row r="486" spans="2:19" x14ac:dyDescent="0.55000000000000004">
      <c r="B486" s="121"/>
      <c r="C486" s="122"/>
      <c r="D486" s="123"/>
      <c r="E486" s="96" t="s">
        <v>520</v>
      </c>
      <c r="F486" s="96" t="s">
        <v>14</v>
      </c>
      <c r="G486" s="95">
        <v>0.5</v>
      </c>
      <c r="H486" s="119">
        <v>51250</v>
      </c>
      <c r="I486" s="118">
        <f t="shared" si="56"/>
        <v>58937.499999999993</v>
      </c>
      <c r="J486" s="99" t="s">
        <v>12</v>
      </c>
      <c r="K486" s="100" t="s">
        <v>13</v>
      </c>
      <c r="L486" s="94"/>
      <c r="M486" s="94"/>
      <c r="N486" s="98">
        <f t="shared" si="57"/>
        <v>14734.374999999998</v>
      </c>
      <c r="O486" s="94"/>
      <c r="P486" s="101">
        <f t="shared" si="58"/>
        <v>51250</v>
      </c>
      <c r="Q486" s="101">
        <f t="shared" si="59"/>
        <v>58937.499999999993</v>
      </c>
      <c r="R486" s="102">
        <f t="shared" si="60"/>
        <v>12812.5</v>
      </c>
      <c r="S486" s="75"/>
    </row>
    <row r="487" spans="2:19" x14ac:dyDescent="0.55000000000000004">
      <c r="B487" s="121"/>
      <c r="C487" s="122" t="s">
        <v>265</v>
      </c>
      <c r="D487" s="123" t="s">
        <v>84</v>
      </c>
      <c r="E487" s="96" t="s">
        <v>521</v>
      </c>
      <c r="F487" s="96" t="s">
        <v>26</v>
      </c>
      <c r="G487" s="95">
        <v>0.5</v>
      </c>
      <c r="H487" s="119">
        <v>51250</v>
      </c>
      <c r="I487" s="118">
        <f t="shared" si="56"/>
        <v>58937.499999999993</v>
      </c>
      <c r="J487" s="99" t="s">
        <v>12</v>
      </c>
      <c r="K487" s="100" t="s">
        <v>13</v>
      </c>
      <c r="L487" s="94"/>
      <c r="M487" s="94"/>
      <c r="N487" s="98">
        <f t="shared" si="57"/>
        <v>14734.374999999998</v>
      </c>
      <c r="O487" s="94"/>
      <c r="P487" s="101">
        <f t="shared" si="58"/>
        <v>51250</v>
      </c>
      <c r="Q487" s="101">
        <f t="shared" si="59"/>
        <v>58937.499999999993</v>
      </c>
      <c r="R487" s="102">
        <f t="shared" si="60"/>
        <v>12812.5</v>
      </c>
      <c r="S487" s="75"/>
    </row>
    <row r="488" spans="2:19" x14ac:dyDescent="0.55000000000000004">
      <c r="B488" s="121"/>
      <c r="C488" s="122"/>
      <c r="D488" s="123"/>
      <c r="E488" s="96" t="s">
        <v>522</v>
      </c>
      <c r="F488" s="96" t="s">
        <v>14</v>
      </c>
      <c r="G488" s="95">
        <v>0.5</v>
      </c>
      <c r="H488" s="119">
        <v>51250</v>
      </c>
      <c r="I488" s="118">
        <f t="shared" si="56"/>
        <v>58937.499999999993</v>
      </c>
      <c r="J488" s="99" t="s">
        <v>12</v>
      </c>
      <c r="K488" s="100" t="s">
        <v>13</v>
      </c>
      <c r="L488" s="94"/>
      <c r="M488" s="94"/>
      <c r="N488" s="98">
        <f t="shared" si="57"/>
        <v>14734.374999999998</v>
      </c>
      <c r="O488" s="94"/>
      <c r="P488" s="101">
        <f t="shared" si="58"/>
        <v>51250</v>
      </c>
      <c r="Q488" s="101">
        <f t="shared" si="59"/>
        <v>58937.499999999993</v>
      </c>
      <c r="R488" s="102">
        <f t="shared" si="60"/>
        <v>12812.5</v>
      </c>
      <c r="S488" s="75"/>
    </row>
    <row r="489" spans="2:19" x14ac:dyDescent="0.55000000000000004">
      <c r="B489" s="121"/>
      <c r="C489" s="97" t="s">
        <v>421</v>
      </c>
      <c r="D489" s="91" t="s">
        <v>92</v>
      </c>
      <c r="E489" s="96" t="s">
        <v>523</v>
      </c>
      <c r="F489" s="96" t="s">
        <v>14</v>
      </c>
      <c r="G489" s="95">
        <v>0.5</v>
      </c>
      <c r="H489" s="119">
        <v>49049.75</v>
      </c>
      <c r="I489" s="118">
        <f t="shared" si="56"/>
        <v>56407.212499999994</v>
      </c>
      <c r="J489" s="109"/>
      <c r="K489" s="110"/>
      <c r="L489" s="94"/>
      <c r="M489" s="94"/>
      <c r="N489" s="98">
        <f t="shared" si="57"/>
        <v>14101.803124999999</v>
      </c>
      <c r="O489" s="94"/>
      <c r="P489" s="101"/>
      <c r="Q489" s="101"/>
      <c r="R489" s="102"/>
      <c r="S489" s="75"/>
    </row>
    <row r="490" spans="2:19" x14ac:dyDescent="0.55000000000000004">
      <c r="B490" s="121"/>
      <c r="C490" s="122" t="s">
        <v>184</v>
      </c>
      <c r="D490" s="123" t="s">
        <v>92</v>
      </c>
      <c r="E490" s="96" t="s">
        <v>524</v>
      </c>
      <c r="F490" s="96" t="s">
        <v>26</v>
      </c>
      <c r="G490" s="95">
        <v>0.5</v>
      </c>
      <c r="H490" s="117">
        <v>78250</v>
      </c>
      <c r="I490" s="118">
        <f t="shared" si="56"/>
        <v>89987.5</v>
      </c>
      <c r="J490" s="99" t="s">
        <v>12</v>
      </c>
      <c r="K490" s="100" t="s">
        <v>13</v>
      </c>
      <c r="L490" s="94"/>
      <c r="M490" s="94"/>
      <c r="N490" s="98">
        <f t="shared" si="57"/>
        <v>22496.875</v>
      </c>
      <c r="O490" s="94"/>
      <c r="P490" s="101">
        <f t="shared" si="58"/>
        <v>51250</v>
      </c>
      <c r="Q490" s="101">
        <f t="shared" si="59"/>
        <v>58937.499999999993</v>
      </c>
      <c r="R490" s="102">
        <f t="shared" ref="R490:R499" si="61">P490/4</f>
        <v>12812.5</v>
      </c>
      <c r="S490" s="75"/>
    </row>
    <row r="491" spans="2:19" x14ac:dyDescent="0.55000000000000004">
      <c r="B491" s="121"/>
      <c r="C491" s="122"/>
      <c r="D491" s="123"/>
      <c r="E491" s="96" t="s">
        <v>525</v>
      </c>
      <c r="F491" s="96" t="s">
        <v>14</v>
      </c>
      <c r="G491" s="95">
        <v>0.5</v>
      </c>
      <c r="H491" s="117">
        <v>78250</v>
      </c>
      <c r="I491" s="118">
        <f t="shared" si="56"/>
        <v>89987.5</v>
      </c>
      <c r="J491" s="99" t="s">
        <v>12</v>
      </c>
      <c r="K491" s="100" t="s">
        <v>13</v>
      </c>
      <c r="L491" s="94"/>
      <c r="M491" s="94"/>
      <c r="N491" s="98">
        <f t="shared" si="57"/>
        <v>22496.875</v>
      </c>
      <c r="O491" s="94"/>
      <c r="P491" s="101">
        <f t="shared" si="58"/>
        <v>51250</v>
      </c>
      <c r="Q491" s="101">
        <f t="shared" si="59"/>
        <v>58937.499999999993</v>
      </c>
      <c r="R491" s="102">
        <f t="shared" si="61"/>
        <v>12812.5</v>
      </c>
      <c r="S491" s="75"/>
    </row>
    <row r="492" spans="2:19" x14ac:dyDescent="0.55000000000000004">
      <c r="B492" s="121"/>
      <c r="C492" s="122" t="s">
        <v>187</v>
      </c>
      <c r="D492" s="123" t="s">
        <v>92</v>
      </c>
      <c r="E492" s="96" t="s">
        <v>526</v>
      </c>
      <c r="F492" s="96" t="s">
        <v>26</v>
      </c>
      <c r="G492" s="95">
        <v>0.5</v>
      </c>
      <c r="H492" s="119">
        <v>78250</v>
      </c>
      <c r="I492" s="118">
        <f t="shared" si="56"/>
        <v>89987.5</v>
      </c>
      <c r="J492" s="104"/>
      <c r="K492" s="105"/>
      <c r="L492" s="103"/>
      <c r="M492" s="103"/>
      <c r="N492" s="98">
        <f t="shared" si="57"/>
        <v>22496.875</v>
      </c>
      <c r="O492" s="94"/>
      <c r="P492" s="101">
        <f t="shared" si="58"/>
        <v>51250</v>
      </c>
      <c r="Q492" s="101">
        <f t="shared" si="59"/>
        <v>58937.499999999993</v>
      </c>
      <c r="R492" s="102">
        <f t="shared" si="61"/>
        <v>12812.5</v>
      </c>
      <c r="S492" s="75"/>
    </row>
    <row r="493" spans="2:19" x14ac:dyDescent="0.55000000000000004">
      <c r="B493" s="121"/>
      <c r="C493" s="122"/>
      <c r="D493" s="123"/>
      <c r="E493" s="96" t="s">
        <v>527</v>
      </c>
      <c r="F493" s="96" t="s">
        <v>14</v>
      </c>
      <c r="G493" s="95">
        <v>0.5</v>
      </c>
      <c r="H493" s="117">
        <v>78250</v>
      </c>
      <c r="I493" s="118">
        <f t="shared" si="56"/>
        <v>89987.5</v>
      </c>
      <c r="J493" s="99" t="s">
        <v>12</v>
      </c>
      <c r="K493" s="100" t="s">
        <v>13</v>
      </c>
      <c r="L493" s="94"/>
      <c r="M493" s="94"/>
      <c r="N493" s="98">
        <f t="shared" si="57"/>
        <v>22496.875</v>
      </c>
      <c r="O493" s="94"/>
      <c r="P493" s="101">
        <f t="shared" si="58"/>
        <v>51250</v>
      </c>
      <c r="Q493" s="101">
        <f t="shared" si="59"/>
        <v>58937.499999999993</v>
      </c>
      <c r="R493" s="102">
        <f t="shared" si="61"/>
        <v>12812.5</v>
      </c>
      <c r="S493" s="75"/>
    </row>
    <row r="494" spans="2:19" x14ac:dyDescent="0.55000000000000004">
      <c r="B494" s="121"/>
      <c r="C494" s="122" t="s">
        <v>343</v>
      </c>
      <c r="D494" s="123" t="s">
        <v>97</v>
      </c>
      <c r="E494" s="96" t="s">
        <v>529</v>
      </c>
      <c r="F494" s="96" t="s">
        <v>26</v>
      </c>
      <c r="G494" s="95">
        <v>0.5</v>
      </c>
      <c r="H494" s="117">
        <v>40750</v>
      </c>
      <c r="I494" s="118">
        <f t="shared" si="56"/>
        <v>46862.5</v>
      </c>
      <c r="J494" s="99" t="s">
        <v>12</v>
      </c>
      <c r="K494" s="100" t="s">
        <v>13</v>
      </c>
      <c r="L494" s="94"/>
      <c r="M494" s="94"/>
      <c r="N494" s="98">
        <f t="shared" si="57"/>
        <v>11715.625</v>
      </c>
      <c r="O494" s="94"/>
      <c r="P494" s="101"/>
      <c r="Q494" s="101"/>
      <c r="R494" s="102"/>
      <c r="S494" s="75"/>
    </row>
    <row r="495" spans="2:19" x14ac:dyDescent="0.55000000000000004">
      <c r="B495" s="121"/>
      <c r="C495" s="122"/>
      <c r="D495" s="123"/>
      <c r="E495" s="96" t="s">
        <v>528</v>
      </c>
      <c r="F495" s="96" t="s">
        <v>14</v>
      </c>
      <c r="G495" s="95">
        <v>0.5</v>
      </c>
      <c r="H495" s="117">
        <v>40750</v>
      </c>
      <c r="I495" s="118">
        <f t="shared" si="56"/>
        <v>46862.5</v>
      </c>
      <c r="J495" s="99" t="s">
        <v>12</v>
      </c>
      <c r="K495" s="100" t="s">
        <v>13</v>
      </c>
      <c r="L495" s="94"/>
      <c r="M495" s="94"/>
      <c r="N495" s="98">
        <f t="shared" si="57"/>
        <v>11715.625</v>
      </c>
      <c r="O495" s="94"/>
      <c r="P495" s="101"/>
      <c r="Q495" s="101"/>
      <c r="R495" s="102"/>
      <c r="S495" s="75"/>
    </row>
    <row r="496" spans="2:19" x14ac:dyDescent="0.55000000000000004">
      <c r="B496" s="121" t="s">
        <v>193</v>
      </c>
      <c r="C496" s="122" t="s">
        <v>100</v>
      </c>
      <c r="D496" s="123" t="s">
        <v>92</v>
      </c>
      <c r="E496" s="96" t="s">
        <v>531</v>
      </c>
      <c r="F496" s="96" t="s">
        <v>26</v>
      </c>
      <c r="G496" s="95">
        <v>0.5</v>
      </c>
      <c r="H496" s="117">
        <v>45000</v>
      </c>
      <c r="I496" s="118">
        <f t="shared" si="56"/>
        <v>51749.999999999993</v>
      </c>
      <c r="J496" s="99"/>
      <c r="K496" s="100"/>
      <c r="L496" s="94"/>
      <c r="M496" s="94"/>
      <c r="N496" s="98">
        <f t="shared" si="57"/>
        <v>12937.499999999998</v>
      </c>
      <c r="O496" s="94"/>
      <c r="P496" s="101">
        <f t="shared" si="58"/>
        <v>45000</v>
      </c>
      <c r="Q496" s="101">
        <f t="shared" si="59"/>
        <v>51749.999999999993</v>
      </c>
      <c r="R496" s="102">
        <f t="shared" si="61"/>
        <v>11250</v>
      </c>
      <c r="S496" s="75"/>
    </row>
    <row r="497" spans="2:19" x14ac:dyDescent="0.55000000000000004">
      <c r="B497" s="121"/>
      <c r="C497" s="122"/>
      <c r="D497" s="123"/>
      <c r="E497" s="96" t="s">
        <v>530</v>
      </c>
      <c r="F497" s="96" t="s">
        <v>14</v>
      </c>
      <c r="G497" s="95">
        <v>0.5</v>
      </c>
      <c r="H497" s="117">
        <v>45000</v>
      </c>
      <c r="I497" s="118">
        <f t="shared" si="56"/>
        <v>51749.999999999993</v>
      </c>
      <c r="J497" s="99"/>
      <c r="K497" s="100"/>
      <c r="L497" s="94"/>
      <c r="M497" s="94"/>
      <c r="N497" s="98">
        <f t="shared" si="57"/>
        <v>12937.499999999998</v>
      </c>
      <c r="O497" s="94"/>
      <c r="P497" s="101">
        <f t="shared" si="58"/>
        <v>45000</v>
      </c>
      <c r="Q497" s="101">
        <f t="shared" si="59"/>
        <v>51749.999999999993</v>
      </c>
      <c r="R497" s="102">
        <f t="shared" si="61"/>
        <v>11250</v>
      </c>
      <c r="S497" s="75"/>
    </row>
    <row r="498" spans="2:19" x14ac:dyDescent="0.55000000000000004">
      <c r="B498" s="121"/>
      <c r="C498" s="122" t="s">
        <v>102</v>
      </c>
      <c r="D498" s="123" t="s">
        <v>92</v>
      </c>
      <c r="E498" s="96" t="s">
        <v>532</v>
      </c>
      <c r="F498" s="96" t="s">
        <v>26</v>
      </c>
      <c r="G498" s="95">
        <v>0.5</v>
      </c>
      <c r="H498" s="117">
        <v>45000</v>
      </c>
      <c r="I498" s="118">
        <f t="shared" si="56"/>
        <v>51749.999999999993</v>
      </c>
      <c r="J498" s="99"/>
      <c r="K498" s="100"/>
      <c r="L498" s="94"/>
      <c r="M498" s="94"/>
      <c r="N498" s="98">
        <f t="shared" si="57"/>
        <v>12937.499999999998</v>
      </c>
      <c r="O498" s="94"/>
      <c r="P498" s="101">
        <f t="shared" si="58"/>
        <v>45000</v>
      </c>
      <c r="Q498" s="101">
        <f t="shared" si="59"/>
        <v>51749.999999999993</v>
      </c>
      <c r="R498" s="102">
        <f t="shared" si="61"/>
        <v>11250</v>
      </c>
      <c r="S498" s="75"/>
    </row>
    <row r="499" spans="2:19" x14ac:dyDescent="0.55000000000000004">
      <c r="B499" s="121"/>
      <c r="C499" s="122"/>
      <c r="D499" s="123"/>
      <c r="E499" s="96" t="s">
        <v>533</v>
      </c>
      <c r="F499" s="96" t="s">
        <v>14</v>
      </c>
      <c r="G499" s="95"/>
      <c r="H499" s="117">
        <v>45000</v>
      </c>
      <c r="I499" s="118">
        <f t="shared" ref="I499" si="62">+H499*1.15</f>
        <v>51749.999999999993</v>
      </c>
      <c r="J499" s="112"/>
      <c r="K499" s="112"/>
      <c r="L499" s="112"/>
      <c r="M499" s="112"/>
      <c r="N499" s="98">
        <f t="shared" si="57"/>
        <v>12937.499999999998</v>
      </c>
      <c r="O499" s="112"/>
      <c r="P499" s="101">
        <f t="shared" si="58"/>
        <v>45000</v>
      </c>
      <c r="Q499" s="101">
        <f t="shared" si="59"/>
        <v>51749.999999999993</v>
      </c>
      <c r="R499" s="102">
        <f t="shared" si="61"/>
        <v>11250</v>
      </c>
      <c r="S499" s="75"/>
    </row>
    <row r="500" spans="2:19" x14ac:dyDescent="0.55000000000000004">
      <c r="B500" s="121"/>
      <c r="C500" s="122" t="s">
        <v>38</v>
      </c>
      <c r="D500" s="123" t="s">
        <v>92</v>
      </c>
      <c r="E500" s="96" t="s">
        <v>534</v>
      </c>
      <c r="F500" s="96" t="s">
        <v>26</v>
      </c>
      <c r="G500" s="95">
        <v>0.5</v>
      </c>
      <c r="H500" s="119">
        <v>45000</v>
      </c>
      <c r="I500" s="118">
        <f t="shared" si="56"/>
        <v>51749.999999999993</v>
      </c>
      <c r="J500" s="99"/>
      <c r="K500" s="100"/>
      <c r="L500" s="94"/>
      <c r="M500" s="94"/>
      <c r="N500" s="98">
        <f t="shared" si="57"/>
        <v>12937.499999999998</v>
      </c>
      <c r="O500" s="94"/>
      <c r="P500" s="101"/>
      <c r="Q500" s="101"/>
      <c r="R500" s="102"/>
      <c r="S500" s="75"/>
    </row>
    <row r="501" spans="2:19" x14ac:dyDescent="0.55000000000000004">
      <c r="B501" s="121"/>
      <c r="C501" s="122"/>
      <c r="D501" s="123"/>
      <c r="E501" s="96" t="s">
        <v>535</v>
      </c>
      <c r="F501" s="96" t="s">
        <v>14</v>
      </c>
      <c r="G501" s="95">
        <v>0.5</v>
      </c>
      <c r="H501" s="119">
        <v>45000</v>
      </c>
      <c r="I501" s="118">
        <f t="shared" si="56"/>
        <v>51749.999999999993</v>
      </c>
      <c r="J501" s="99"/>
      <c r="K501" s="100"/>
      <c r="L501" s="94"/>
      <c r="M501" s="94"/>
      <c r="N501" s="98">
        <f t="shared" si="57"/>
        <v>12937.499999999998</v>
      </c>
      <c r="O501" s="94"/>
      <c r="P501" s="101"/>
      <c r="Q501" s="101"/>
      <c r="R501" s="102"/>
      <c r="S501" s="75"/>
    </row>
    <row r="502" spans="2:19" x14ac:dyDescent="0.55000000000000004">
      <c r="B502" s="121"/>
      <c r="C502" s="122" t="s">
        <v>41</v>
      </c>
      <c r="D502" s="123" t="s">
        <v>92</v>
      </c>
      <c r="E502" s="96" t="s">
        <v>537</v>
      </c>
      <c r="F502" s="96" t="s">
        <v>26</v>
      </c>
      <c r="G502" s="95">
        <v>0.5</v>
      </c>
      <c r="H502" s="119">
        <v>45000</v>
      </c>
      <c r="I502" s="118">
        <f t="shared" si="56"/>
        <v>51749.999999999993</v>
      </c>
      <c r="J502" s="99"/>
      <c r="K502" s="100"/>
      <c r="L502" s="94"/>
      <c r="M502" s="94"/>
      <c r="N502" s="98">
        <f t="shared" si="57"/>
        <v>12937.499999999998</v>
      </c>
      <c r="O502" s="94"/>
      <c r="P502" s="101"/>
      <c r="Q502" s="101"/>
      <c r="R502" s="102"/>
      <c r="S502" s="75"/>
    </row>
    <row r="503" spans="2:19" x14ac:dyDescent="0.55000000000000004">
      <c r="B503" s="121"/>
      <c r="C503" s="122"/>
      <c r="D503" s="123"/>
      <c r="E503" s="96" t="s">
        <v>536</v>
      </c>
      <c r="F503" s="96" t="s">
        <v>14</v>
      </c>
      <c r="G503" s="95">
        <v>0.5</v>
      </c>
      <c r="H503" s="119">
        <v>45000</v>
      </c>
      <c r="I503" s="118">
        <f t="shared" si="56"/>
        <v>51749.999999999993</v>
      </c>
      <c r="J503" s="99"/>
      <c r="K503" s="100"/>
      <c r="L503" s="94"/>
      <c r="M503" s="94"/>
      <c r="N503" s="98">
        <f t="shared" si="57"/>
        <v>12937.499999999998</v>
      </c>
      <c r="O503" s="94"/>
      <c r="P503" s="101"/>
      <c r="Q503" s="101"/>
      <c r="R503" s="102"/>
      <c r="S503" s="75"/>
    </row>
    <row r="504" spans="2:19" x14ac:dyDescent="0.55000000000000004">
      <c r="B504" s="121"/>
      <c r="C504" s="122" t="s">
        <v>112</v>
      </c>
      <c r="D504" s="123" t="s">
        <v>92</v>
      </c>
      <c r="E504" s="96" t="s">
        <v>599</v>
      </c>
      <c r="F504" s="96" t="s">
        <v>26</v>
      </c>
      <c r="G504" s="95">
        <v>0.5</v>
      </c>
      <c r="H504" s="119">
        <v>45000</v>
      </c>
      <c r="I504" s="118">
        <f t="shared" si="56"/>
        <v>51749.999999999993</v>
      </c>
      <c r="J504" s="99"/>
      <c r="K504" s="100"/>
      <c r="L504" s="94"/>
      <c r="M504" s="94"/>
      <c r="N504" s="98">
        <f t="shared" si="57"/>
        <v>12937.499999999998</v>
      </c>
      <c r="O504" s="94"/>
      <c r="P504" s="101">
        <f t="shared" si="58"/>
        <v>45000</v>
      </c>
      <c r="Q504" s="101">
        <f t="shared" si="59"/>
        <v>51749.999999999993</v>
      </c>
      <c r="R504" s="102">
        <f t="shared" ref="R504:R537" si="63">P504/4</f>
        <v>11250</v>
      </c>
      <c r="S504" s="75"/>
    </row>
    <row r="505" spans="2:19" x14ac:dyDescent="0.55000000000000004">
      <c r="B505" s="121"/>
      <c r="C505" s="122"/>
      <c r="D505" s="123"/>
      <c r="E505" s="96" t="s">
        <v>539</v>
      </c>
      <c r="F505" s="96" t="s">
        <v>14</v>
      </c>
      <c r="G505" s="95">
        <v>0.5</v>
      </c>
      <c r="H505" s="119">
        <v>45000</v>
      </c>
      <c r="I505" s="118">
        <f t="shared" si="56"/>
        <v>51749.999999999993</v>
      </c>
      <c r="J505" s="99"/>
      <c r="K505" s="100"/>
      <c r="L505" s="94"/>
      <c r="M505" s="94"/>
      <c r="N505" s="98">
        <f t="shared" si="57"/>
        <v>12937.499999999998</v>
      </c>
      <c r="O505" s="94"/>
      <c r="P505" s="101">
        <f t="shared" si="58"/>
        <v>45000</v>
      </c>
      <c r="Q505" s="101">
        <f t="shared" si="59"/>
        <v>51749.999999999993</v>
      </c>
      <c r="R505" s="102">
        <f t="shared" si="63"/>
        <v>11250</v>
      </c>
      <c r="S505" s="75"/>
    </row>
    <row r="506" spans="2:19" x14ac:dyDescent="0.55000000000000004">
      <c r="B506" s="121"/>
      <c r="C506" s="122" t="s">
        <v>115</v>
      </c>
      <c r="D506" s="123" t="s">
        <v>92</v>
      </c>
      <c r="E506" s="96" t="s">
        <v>600</v>
      </c>
      <c r="F506" s="96" t="s">
        <v>26</v>
      </c>
      <c r="G506" s="95">
        <v>0.5</v>
      </c>
      <c r="H506" s="119">
        <v>45000</v>
      </c>
      <c r="I506" s="118">
        <f t="shared" si="56"/>
        <v>51749.999999999993</v>
      </c>
      <c r="J506" s="99"/>
      <c r="K506" s="100"/>
      <c r="L506" s="94"/>
      <c r="M506" s="94"/>
      <c r="N506" s="98">
        <f t="shared" si="57"/>
        <v>12937.499999999998</v>
      </c>
      <c r="O506" s="94"/>
      <c r="P506" s="101">
        <f t="shared" si="58"/>
        <v>45000</v>
      </c>
      <c r="Q506" s="101">
        <f t="shared" si="59"/>
        <v>51749.999999999993</v>
      </c>
      <c r="R506" s="102">
        <f t="shared" si="63"/>
        <v>11250</v>
      </c>
      <c r="S506" s="75"/>
    </row>
    <row r="507" spans="2:19" x14ac:dyDescent="0.55000000000000004">
      <c r="B507" s="121"/>
      <c r="C507" s="122"/>
      <c r="D507" s="123"/>
      <c r="E507" s="96" t="s">
        <v>538</v>
      </c>
      <c r="F507" s="96" t="s">
        <v>14</v>
      </c>
      <c r="G507" s="95">
        <v>0.5</v>
      </c>
      <c r="H507" s="119">
        <v>45000</v>
      </c>
      <c r="I507" s="118">
        <f t="shared" si="56"/>
        <v>51749.999999999993</v>
      </c>
      <c r="J507" s="99"/>
      <c r="K507" s="100"/>
      <c r="L507" s="94"/>
      <c r="M507" s="94"/>
      <c r="N507" s="98">
        <f t="shared" si="57"/>
        <v>12937.499999999998</v>
      </c>
      <c r="O507" s="94"/>
      <c r="P507" s="101">
        <f t="shared" si="58"/>
        <v>45000</v>
      </c>
      <c r="Q507" s="101">
        <f t="shared" si="59"/>
        <v>51749.999999999993</v>
      </c>
      <c r="R507" s="102">
        <f t="shared" si="63"/>
        <v>11250</v>
      </c>
      <c r="S507" s="75"/>
    </row>
    <row r="508" spans="2:19" x14ac:dyDescent="0.55000000000000004">
      <c r="B508" s="121"/>
      <c r="C508" s="122" t="s">
        <v>43</v>
      </c>
      <c r="D508" s="123" t="s">
        <v>92</v>
      </c>
      <c r="E508" s="96" t="s">
        <v>541</v>
      </c>
      <c r="F508" s="96" t="s">
        <v>26</v>
      </c>
      <c r="G508" s="95">
        <v>0.5</v>
      </c>
      <c r="H508" s="119">
        <v>50250</v>
      </c>
      <c r="I508" s="118">
        <f t="shared" si="56"/>
        <v>57787.499999999993</v>
      </c>
      <c r="J508" s="99"/>
      <c r="K508" s="100"/>
      <c r="L508" s="94"/>
      <c r="M508" s="94"/>
      <c r="N508" s="98">
        <f t="shared" si="57"/>
        <v>14446.874999999998</v>
      </c>
      <c r="O508" s="94"/>
      <c r="P508" s="101"/>
      <c r="Q508" s="101"/>
      <c r="R508" s="102"/>
      <c r="S508" s="75"/>
    </row>
    <row r="509" spans="2:19" x14ac:dyDescent="0.55000000000000004">
      <c r="B509" s="121"/>
      <c r="C509" s="122"/>
      <c r="D509" s="123"/>
      <c r="E509" s="96" t="s">
        <v>540</v>
      </c>
      <c r="F509" s="96" t="s">
        <v>14</v>
      </c>
      <c r="G509" s="95">
        <v>0.5</v>
      </c>
      <c r="H509" s="119">
        <v>50250</v>
      </c>
      <c r="I509" s="118">
        <f t="shared" si="56"/>
        <v>57787.499999999993</v>
      </c>
      <c r="J509" s="99"/>
      <c r="K509" s="100"/>
      <c r="L509" s="94"/>
      <c r="M509" s="94"/>
      <c r="N509" s="98">
        <f t="shared" si="57"/>
        <v>14446.874999999998</v>
      </c>
      <c r="O509" s="94"/>
      <c r="P509" s="101"/>
      <c r="Q509" s="101"/>
      <c r="R509" s="102"/>
      <c r="S509" s="75"/>
    </row>
    <row r="510" spans="2:19" x14ac:dyDescent="0.55000000000000004">
      <c r="B510" s="121"/>
      <c r="C510" s="122" t="s">
        <v>124</v>
      </c>
      <c r="D510" s="123" t="s">
        <v>92</v>
      </c>
      <c r="E510" s="96" t="s">
        <v>543</v>
      </c>
      <c r="F510" s="96" t="s">
        <v>26</v>
      </c>
      <c r="G510" s="95">
        <v>0.5</v>
      </c>
      <c r="H510" s="119">
        <v>50250</v>
      </c>
      <c r="I510" s="118">
        <f t="shared" si="56"/>
        <v>57787.499999999993</v>
      </c>
      <c r="J510" s="99"/>
      <c r="K510" s="100"/>
      <c r="L510" s="94"/>
      <c r="M510" s="94"/>
      <c r="N510" s="98">
        <f t="shared" si="57"/>
        <v>14446.874999999998</v>
      </c>
      <c r="O510" s="94"/>
      <c r="P510" s="101">
        <f t="shared" si="58"/>
        <v>50250</v>
      </c>
      <c r="Q510" s="101">
        <f t="shared" si="59"/>
        <v>57787.499999999993</v>
      </c>
      <c r="R510" s="102">
        <f t="shared" si="63"/>
        <v>12562.5</v>
      </c>
      <c r="S510" s="75"/>
    </row>
    <row r="511" spans="2:19" x14ac:dyDescent="0.55000000000000004">
      <c r="B511" s="121"/>
      <c r="C511" s="122"/>
      <c r="D511" s="123"/>
      <c r="E511" s="96" t="s">
        <v>542</v>
      </c>
      <c r="F511" s="96" t="s">
        <v>14</v>
      </c>
      <c r="G511" s="95">
        <v>0.5</v>
      </c>
      <c r="H511" s="119">
        <v>50250</v>
      </c>
      <c r="I511" s="118">
        <f t="shared" si="56"/>
        <v>57787.499999999993</v>
      </c>
      <c r="J511" s="99"/>
      <c r="K511" s="100"/>
      <c r="L511" s="94"/>
      <c r="M511" s="94"/>
      <c r="N511" s="98">
        <f t="shared" si="57"/>
        <v>14446.874999999998</v>
      </c>
      <c r="O511" s="94"/>
      <c r="P511" s="101">
        <f t="shared" si="58"/>
        <v>50250</v>
      </c>
      <c r="Q511" s="101">
        <f t="shared" si="59"/>
        <v>57787.499999999993</v>
      </c>
      <c r="R511" s="102">
        <f t="shared" si="63"/>
        <v>12562.5</v>
      </c>
      <c r="S511" s="75"/>
    </row>
    <row r="512" spans="2:19" x14ac:dyDescent="0.55000000000000004">
      <c r="B512" s="121" t="s">
        <v>211</v>
      </c>
      <c r="C512" s="122" t="s">
        <v>212</v>
      </c>
      <c r="D512" s="91" t="s">
        <v>75</v>
      </c>
      <c r="E512" s="90" t="s">
        <v>545</v>
      </c>
      <c r="F512" s="96" t="s">
        <v>26</v>
      </c>
      <c r="G512" s="95">
        <v>0.5</v>
      </c>
      <c r="H512" s="119">
        <v>58750</v>
      </c>
      <c r="I512" s="118">
        <f t="shared" si="56"/>
        <v>67562.5</v>
      </c>
      <c r="J512" s="112"/>
      <c r="K512" s="112"/>
      <c r="L512" s="112"/>
      <c r="M512" s="112"/>
      <c r="N512" s="98">
        <f t="shared" si="57"/>
        <v>16890.625</v>
      </c>
      <c r="O512" s="112"/>
      <c r="P512" s="101">
        <f t="shared" si="58"/>
        <v>51250</v>
      </c>
      <c r="Q512" s="101">
        <f t="shared" si="59"/>
        <v>58937.499999999993</v>
      </c>
      <c r="R512" s="102">
        <f t="shared" si="63"/>
        <v>12812.5</v>
      </c>
      <c r="S512" s="75"/>
    </row>
    <row r="513" spans="2:19" x14ac:dyDescent="0.55000000000000004">
      <c r="B513" s="121"/>
      <c r="C513" s="122"/>
      <c r="D513" s="91"/>
      <c r="E513" s="90" t="s">
        <v>544</v>
      </c>
      <c r="F513" s="96" t="s">
        <v>14</v>
      </c>
      <c r="G513" s="95">
        <v>0.5</v>
      </c>
      <c r="H513" s="119">
        <v>58750</v>
      </c>
      <c r="I513" s="118">
        <f t="shared" si="56"/>
        <v>67562.5</v>
      </c>
      <c r="J513" s="112"/>
      <c r="K513" s="112"/>
      <c r="L513" s="112"/>
      <c r="M513" s="112"/>
      <c r="N513" s="98">
        <f t="shared" si="57"/>
        <v>16890.625</v>
      </c>
      <c r="O513" s="112"/>
      <c r="P513" s="101">
        <f t="shared" si="58"/>
        <v>51250</v>
      </c>
      <c r="Q513" s="101">
        <f t="shared" si="59"/>
        <v>58937.499999999993</v>
      </c>
      <c r="R513" s="102">
        <f t="shared" si="63"/>
        <v>12812.5</v>
      </c>
      <c r="S513" s="75"/>
    </row>
    <row r="514" spans="2:19" x14ac:dyDescent="0.55000000000000004">
      <c r="B514" s="121"/>
      <c r="C514" s="122" t="s">
        <v>216</v>
      </c>
      <c r="D514" s="91" t="s">
        <v>97</v>
      </c>
      <c r="E514" s="90" t="s">
        <v>547</v>
      </c>
      <c r="F514" s="96" t="s">
        <v>26</v>
      </c>
      <c r="G514" s="95">
        <v>0.5</v>
      </c>
      <c r="H514" s="119">
        <v>58750</v>
      </c>
      <c r="I514" s="118">
        <f t="shared" si="56"/>
        <v>67562.5</v>
      </c>
      <c r="J514" s="112"/>
      <c r="K514" s="112"/>
      <c r="L514" s="112"/>
      <c r="M514" s="112"/>
      <c r="N514" s="98">
        <f t="shared" si="57"/>
        <v>16890.625</v>
      </c>
      <c r="O514" s="112"/>
      <c r="P514" s="101"/>
      <c r="Q514" s="101"/>
      <c r="R514" s="102"/>
      <c r="S514" s="75"/>
    </row>
    <row r="515" spans="2:19" x14ac:dyDescent="0.55000000000000004">
      <c r="B515" s="121"/>
      <c r="C515" s="122"/>
      <c r="D515" s="91"/>
      <c r="E515" s="90" t="s">
        <v>546</v>
      </c>
      <c r="F515" s="96" t="s">
        <v>14</v>
      </c>
      <c r="G515" s="95">
        <v>0.5</v>
      </c>
      <c r="H515" s="119">
        <v>58750</v>
      </c>
      <c r="I515" s="118">
        <f t="shared" si="56"/>
        <v>67562.5</v>
      </c>
      <c r="J515" s="112"/>
      <c r="K515" s="112"/>
      <c r="L515" s="112"/>
      <c r="M515" s="112"/>
      <c r="N515" s="98">
        <f t="shared" si="57"/>
        <v>16890.625</v>
      </c>
      <c r="O515" s="112"/>
      <c r="P515" s="101"/>
      <c r="Q515" s="101"/>
      <c r="R515" s="102"/>
      <c r="S515" s="75"/>
    </row>
    <row r="516" spans="2:19" x14ac:dyDescent="0.55000000000000004">
      <c r="B516" s="121"/>
      <c r="C516" s="122" t="s">
        <v>365</v>
      </c>
      <c r="D516" s="91" t="s">
        <v>97</v>
      </c>
      <c r="E516" s="90" t="s">
        <v>549</v>
      </c>
      <c r="F516" s="96" t="s">
        <v>26</v>
      </c>
      <c r="G516" s="95">
        <v>0.5</v>
      </c>
      <c r="H516" s="119">
        <v>58750</v>
      </c>
      <c r="I516" s="118">
        <f t="shared" si="56"/>
        <v>67562.5</v>
      </c>
      <c r="J516" s="112"/>
      <c r="K516" s="112"/>
      <c r="L516" s="112"/>
      <c r="M516" s="112"/>
      <c r="N516" s="98">
        <f t="shared" si="57"/>
        <v>16890.625</v>
      </c>
      <c r="O516" s="112"/>
      <c r="P516" s="101">
        <f t="shared" si="58"/>
        <v>51250</v>
      </c>
      <c r="Q516" s="101">
        <f t="shared" si="59"/>
        <v>58937.499999999993</v>
      </c>
      <c r="R516" s="102">
        <f t="shared" si="63"/>
        <v>12812.5</v>
      </c>
      <c r="S516" s="75"/>
    </row>
    <row r="517" spans="2:19" x14ac:dyDescent="0.55000000000000004">
      <c r="B517" s="121"/>
      <c r="C517" s="122"/>
      <c r="D517" s="91"/>
      <c r="E517" s="90" t="s">
        <v>548</v>
      </c>
      <c r="F517" s="96" t="s">
        <v>14</v>
      </c>
      <c r="G517" s="95">
        <v>0.5</v>
      </c>
      <c r="H517" s="119">
        <v>58750</v>
      </c>
      <c r="I517" s="118">
        <f t="shared" si="56"/>
        <v>67562.5</v>
      </c>
      <c r="J517" s="112"/>
      <c r="K517" s="112"/>
      <c r="L517" s="112"/>
      <c r="M517" s="112"/>
      <c r="N517" s="98">
        <f t="shared" si="57"/>
        <v>16890.625</v>
      </c>
      <c r="O517" s="112"/>
      <c r="P517" s="101">
        <f t="shared" si="58"/>
        <v>51250</v>
      </c>
      <c r="Q517" s="101">
        <f t="shared" si="59"/>
        <v>58937.499999999993</v>
      </c>
      <c r="R517" s="102">
        <f t="shared" si="63"/>
        <v>12812.5</v>
      </c>
      <c r="S517" s="75"/>
    </row>
    <row r="518" spans="2:19" x14ac:dyDescent="0.55000000000000004">
      <c r="B518" s="121"/>
      <c r="C518" s="122" t="s">
        <v>297</v>
      </c>
      <c r="D518" s="91" t="s">
        <v>92</v>
      </c>
      <c r="E518" s="90" t="s">
        <v>551</v>
      </c>
      <c r="F518" s="96" t="s">
        <v>26</v>
      </c>
      <c r="G518" s="95">
        <v>0.5</v>
      </c>
      <c r="H518" s="119">
        <v>60250</v>
      </c>
      <c r="I518" s="118">
        <f t="shared" si="56"/>
        <v>69287.5</v>
      </c>
      <c r="J518" s="112"/>
      <c r="K518" s="112"/>
      <c r="L518" s="112"/>
      <c r="M518" s="112"/>
      <c r="N518" s="98">
        <f t="shared" si="57"/>
        <v>17321.875</v>
      </c>
      <c r="O518" s="112"/>
      <c r="P518" s="101"/>
      <c r="Q518" s="101"/>
      <c r="R518" s="102"/>
      <c r="S518" s="75"/>
    </row>
    <row r="519" spans="2:19" x14ac:dyDescent="0.55000000000000004">
      <c r="B519" s="121"/>
      <c r="C519" s="122"/>
      <c r="D519" s="91"/>
      <c r="E519" s="90" t="s">
        <v>550</v>
      </c>
      <c r="F519" s="96" t="s">
        <v>14</v>
      </c>
      <c r="G519" s="95">
        <v>0.5</v>
      </c>
      <c r="H519" s="119">
        <v>60250</v>
      </c>
      <c r="I519" s="118">
        <f t="shared" si="56"/>
        <v>69287.5</v>
      </c>
      <c r="J519" s="112"/>
      <c r="K519" s="112"/>
      <c r="L519" s="112"/>
      <c r="M519" s="112"/>
      <c r="N519" s="98">
        <f t="shared" si="57"/>
        <v>17321.875</v>
      </c>
      <c r="O519" s="112"/>
      <c r="P519" s="101"/>
      <c r="Q519" s="101"/>
      <c r="R519" s="102"/>
      <c r="S519" s="75"/>
    </row>
    <row r="520" spans="2:19" x14ac:dyDescent="0.55000000000000004">
      <c r="B520" s="121"/>
      <c r="C520" s="122" t="s">
        <v>134</v>
      </c>
      <c r="D520" s="91" t="s">
        <v>75</v>
      </c>
      <c r="E520" s="90" t="s">
        <v>553</v>
      </c>
      <c r="F520" s="96" t="s">
        <v>26</v>
      </c>
      <c r="G520" s="95">
        <v>0.5</v>
      </c>
      <c r="H520" s="119">
        <v>58750</v>
      </c>
      <c r="I520" s="118">
        <f t="shared" si="56"/>
        <v>67562.5</v>
      </c>
      <c r="J520" s="112"/>
      <c r="K520" s="112"/>
      <c r="L520" s="112"/>
      <c r="M520" s="112"/>
      <c r="N520" s="98">
        <f t="shared" si="57"/>
        <v>16890.625</v>
      </c>
      <c r="O520" s="112"/>
      <c r="P520" s="101">
        <f t="shared" si="58"/>
        <v>51250</v>
      </c>
      <c r="Q520" s="101">
        <f t="shared" si="59"/>
        <v>58937.499999999993</v>
      </c>
      <c r="R520" s="102">
        <f t="shared" si="63"/>
        <v>12812.5</v>
      </c>
      <c r="S520" s="75"/>
    </row>
    <row r="521" spans="2:19" x14ac:dyDescent="0.55000000000000004">
      <c r="B521" s="121"/>
      <c r="C521" s="122"/>
      <c r="D521" s="91"/>
      <c r="E521" s="90" t="s">
        <v>552</v>
      </c>
      <c r="F521" s="96" t="s">
        <v>14</v>
      </c>
      <c r="G521" s="95">
        <v>0.5</v>
      </c>
      <c r="H521" s="119">
        <v>58750</v>
      </c>
      <c r="I521" s="118">
        <f t="shared" si="56"/>
        <v>67562.5</v>
      </c>
      <c r="J521" s="112"/>
      <c r="K521" s="112"/>
      <c r="L521" s="112"/>
      <c r="M521" s="112"/>
      <c r="N521" s="98">
        <f t="shared" si="57"/>
        <v>16890.625</v>
      </c>
      <c r="O521" s="112"/>
      <c r="P521" s="101">
        <f t="shared" si="58"/>
        <v>51250</v>
      </c>
      <c r="Q521" s="101">
        <f t="shared" si="59"/>
        <v>58937.499999999993</v>
      </c>
      <c r="R521" s="102">
        <f t="shared" si="63"/>
        <v>12812.5</v>
      </c>
      <c r="S521" s="75"/>
    </row>
    <row r="522" spans="2:19" x14ac:dyDescent="0.55000000000000004">
      <c r="B522" s="121" t="s">
        <v>136</v>
      </c>
      <c r="C522" s="122" t="s">
        <v>137</v>
      </c>
      <c r="D522" s="123" t="s">
        <v>75</v>
      </c>
      <c r="E522" s="96" t="s">
        <v>557</v>
      </c>
      <c r="F522" s="96" t="s">
        <v>26</v>
      </c>
      <c r="G522" s="95">
        <v>0.5</v>
      </c>
      <c r="H522" s="119">
        <v>64500</v>
      </c>
      <c r="I522" s="118">
        <f t="shared" si="56"/>
        <v>74175</v>
      </c>
      <c r="J522" s="112"/>
      <c r="K522" s="112"/>
      <c r="L522" s="112"/>
      <c r="M522" s="112"/>
      <c r="N522" s="98">
        <f t="shared" si="57"/>
        <v>18543.75</v>
      </c>
      <c r="O522" s="112"/>
      <c r="P522" s="101">
        <f t="shared" si="58"/>
        <v>51250</v>
      </c>
      <c r="Q522" s="101">
        <f t="shared" si="59"/>
        <v>58937.499999999993</v>
      </c>
      <c r="R522" s="102">
        <f t="shared" si="63"/>
        <v>12812.5</v>
      </c>
      <c r="S522" s="75"/>
    </row>
    <row r="523" spans="2:19" x14ac:dyDescent="0.55000000000000004">
      <c r="B523" s="121"/>
      <c r="C523" s="122"/>
      <c r="D523" s="123"/>
      <c r="E523" s="96" t="s">
        <v>556</v>
      </c>
      <c r="F523" s="96" t="s">
        <v>14</v>
      </c>
      <c r="G523" s="95">
        <v>0.5</v>
      </c>
      <c r="H523" s="119">
        <v>64500</v>
      </c>
      <c r="I523" s="118">
        <f t="shared" si="56"/>
        <v>74175</v>
      </c>
      <c r="J523" s="112"/>
      <c r="K523" s="112"/>
      <c r="L523" s="112"/>
      <c r="M523" s="112"/>
      <c r="N523" s="98">
        <f t="shared" si="57"/>
        <v>18543.75</v>
      </c>
      <c r="O523" s="112"/>
      <c r="P523" s="101">
        <f t="shared" si="58"/>
        <v>51250</v>
      </c>
      <c r="Q523" s="101">
        <f t="shared" si="59"/>
        <v>58937.499999999993</v>
      </c>
      <c r="R523" s="102">
        <f t="shared" si="63"/>
        <v>12812.5</v>
      </c>
      <c r="S523" s="75"/>
    </row>
    <row r="524" spans="2:19" x14ac:dyDescent="0.55000000000000004">
      <c r="B524" s="121"/>
      <c r="C524" s="122" t="s">
        <v>464</v>
      </c>
      <c r="D524" s="123" t="s">
        <v>75</v>
      </c>
      <c r="E524" s="96" t="s">
        <v>555</v>
      </c>
      <c r="F524" s="96" t="s">
        <v>26</v>
      </c>
      <c r="G524" s="95">
        <v>0.5</v>
      </c>
      <c r="H524" s="119">
        <v>60000</v>
      </c>
      <c r="I524" s="118">
        <f t="shared" si="56"/>
        <v>69000</v>
      </c>
      <c r="J524" s="112"/>
      <c r="K524" s="112"/>
      <c r="L524" s="112"/>
      <c r="M524" s="112"/>
      <c r="N524" s="98">
        <f t="shared" si="57"/>
        <v>17250</v>
      </c>
      <c r="O524" s="112"/>
      <c r="P524" s="101"/>
      <c r="Q524" s="101"/>
      <c r="R524" s="102"/>
      <c r="S524" s="75"/>
    </row>
    <row r="525" spans="2:19" x14ac:dyDescent="0.55000000000000004">
      <c r="B525" s="121"/>
      <c r="C525" s="122"/>
      <c r="D525" s="123"/>
      <c r="E525" s="96" t="s">
        <v>554</v>
      </c>
      <c r="F525" s="96" t="s">
        <v>14</v>
      </c>
      <c r="G525" s="95">
        <v>0.5</v>
      </c>
      <c r="H525" s="119">
        <v>60000</v>
      </c>
      <c r="I525" s="118">
        <f t="shared" si="56"/>
        <v>69000</v>
      </c>
      <c r="J525" s="112"/>
      <c r="K525" s="112"/>
      <c r="L525" s="112"/>
      <c r="M525" s="112"/>
      <c r="N525" s="98">
        <f t="shared" si="57"/>
        <v>17250</v>
      </c>
      <c r="O525" s="112"/>
      <c r="P525" s="101"/>
      <c r="Q525" s="101"/>
      <c r="R525" s="102"/>
      <c r="S525" s="75"/>
    </row>
    <row r="526" spans="2:19" x14ac:dyDescent="0.55000000000000004">
      <c r="B526" s="121"/>
      <c r="C526" s="96" t="s">
        <v>374</v>
      </c>
      <c r="D526" s="91" t="s">
        <v>75</v>
      </c>
      <c r="E526" s="96" t="s">
        <v>558</v>
      </c>
      <c r="F526" s="96" t="s">
        <v>14</v>
      </c>
      <c r="G526" s="95">
        <v>0.5</v>
      </c>
      <c r="H526" s="119">
        <v>43254</v>
      </c>
      <c r="I526" s="118">
        <f t="shared" si="56"/>
        <v>49742.1</v>
      </c>
      <c r="J526" s="112"/>
      <c r="K526" s="112"/>
      <c r="L526" s="112"/>
      <c r="M526" s="112"/>
      <c r="N526" s="98">
        <f t="shared" si="57"/>
        <v>12435.525</v>
      </c>
      <c r="O526" s="112"/>
      <c r="P526" s="101">
        <f t="shared" si="58"/>
        <v>43254</v>
      </c>
      <c r="Q526" s="101">
        <f t="shared" si="59"/>
        <v>49742.1</v>
      </c>
      <c r="R526" s="102">
        <f t="shared" si="63"/>
        <v>10813.5</v>
      </c>
      <c r="S526" s="75"/>
    </row>
    <row r="527" spans="2:19" x14ac:dyDescent="0.55000000000000004">
      <c r="B527" s="121"/>
      <c r="C527" s="122" t="s">
        <v>140</v>
      </c>
      <c r="D527" s="123" t="s">
        <v>75</v>
      </c>
      <c r="E527" s="96" t="s">
        <v>560</v>
      </c>
      <c r="F527" s="96" t="s">
        <v>26</v>
      </c>
      <c r="G527" s="95">
        <v>0.5</v>
      </c>
      <c r="H527" s="119">
        <v>48250</v>
      </c>
      <c r="I527" s="118">
        <f t="shared" si="56"/>
        <v>55487.499999999993</v>
      </c>
      <c r="J527" s="112"/>
      <c r="K527" s="112"/>
      <c r="L527" s="112"/>
      <c r="M527" s="112"/>
      <c r="N527" s="98">
        <f t="shared" si="57"/>
        <v>13871.874999999998</v>
      </c>
      <c r="O527" s="112"/>
      <c r="P527" s="101">
        <f t="shared" si="58"/>
        <v>48250</v>
      </c>
      <c r="Q527" s="101">
        <f t="shared" si="59"/>
        <v>55487.499999999993</v>
      </c>
      <c r="R527" s="102">
        <f t="shared" si="63"/>
        <v>12062.5</v>
      </c>
      <c r="S527" s="75"/>
    </row>
    <row r="528" spans="2:19" x14ac:dyDescent="0.55000000000000004">
      <c r="B528" s="121"/>
      <c r="C528" s="122"/>
      <c r="D528" s="123"/>
      <c r="E528" s="96" t="s">
        <v>559</v>
      </c>
      <c r="F528" s="96" t="s">
        <v>14</v>
      </c>
      <c r="G528" s="95">
        <v>0.5</v>
      </c>
      <c r="H528" s="119">
        <v>48250</v>
      </c>
      <c r="I528" s="118">
        <f t="shared" si="56"/>
        <v>55487.499999999993</v>
      </c>
      <c r="J528" s="112"/>
      <c r="K528" s="112"/>
      <c r="L528" s="112"/>
      <c r="M528" s="112"/>
      <c r="N528" s="98">
        <f t="shared" si="57"/>
        <v>13871.874999999998</v>
      </c>
      <c r="O528" s="112"/>
      <c r="P528" s="101">
        <f t="shared" si="58"/>
        <v>48250</v>
      </c>
      <c r="Q528" s="101">
        <f t="shared" si="59"/>
        <v>55487.499999999993</v>
      </c>
      <c r="R528" s="102">
        <f t="shared" si="63"/>
        <v>12062.5</v>
      </c>
      <c r="S528" s="75"/>
    </row>
    <row r="529" spans="2:19" x14ac:dyDescent="0.55000000000000004">
      <c r="B529" s="121"/>
      <c r="C529" s="122" t="s">
        <v>306</v>
      </c>
      <c r="D529" s="123" t="s">
        <v>75</v>
      </c>
      <c r="E529" s="96" t="s">
        <v>562</v>
      </c>
      <c r="F529" s="96" t="s">
        <v>26</v>
      </c>
      <c r="G529" s="95">
        <v>0.5</v>
      </c>
      <c r="H529" s="119">
        <v>55000</v>
      </c>
      <c r="I529" s="118">
        <f t="shared" si="56"/>
        <v>63249.999999999993</v>
      </c>
      <c r="J529" s="112"/>
      <c r="K529" s="112"/>
      <c r="L529" s="112"/>
      <c r="M529" s="112"/>
      <c r="N529" s="98">
        <f t="shared" si="57"/>
        <v>15812.499999999998</v>
      </c>
      <c r="O529" s="112"/>
      <c r="P529" s="101">
        <f t="shared" si="58"/>
        <v>51250</v>
      </c>
      <c r="Q529" s="101">
        <f t="shared" si="59"/>
        <v>58937.499999999993</v>
      </c>
      <c r="R529" s="102">
        <f t="shared" si="63"/>
        <v>12812.5</v>
      </c>
      <c r="S529" s="75"/>
    </row>
    <row r="530" spans="2:19" x14ac:dyDescent="0.55000000000000004">
      <c r="B530" s="121"/>
      <c r="C530" s="122"/>
      <c r="D530" s="123"/>
      <c r="E530" s="96" t="s">
        <v>561</v>
      </c>
      <c r="F530" s="96" t="s">
        <v>14</v>
      </c>
      <c r="G530" s="95">
        <v>0.5</v>
      </c>
      <c r="H530" s="119">
        <v>55000</v>
      </c>
      <c r="I530" s="118">
        <f t="shared" si="56"/>
        <v>63249.999999999993</v>
      </c>
      <c r="J530" s="112"/>
      <c r="K530" s="112"/>
      <c r="L530" s="112"/>
      <c r="M530" s="112"/>
      <c r="N530" s="98">
        <f t="shared" si="57"/>
        <v>15812.499999999998</v>
      </c>
      <c r="O530" s="112"/>
      <c r="P530" s="101">
        <f t="shared" si="58"/>
        <v>51250</v>
      </c>
      <c r="Q530" s="101">
        <f t="shared" si="59"/>
        <v>58937.499999999993</v>
      </c>
      <c r="R530" s="102">
        <f t="shared" si="63"/>
        <v>12812.5</v>
      </c>
      <c r="S530" s="75"/>
    </row>
    <row r="531" spans="2:19" x14ac:dyDescent="0.55000000000000004">
      <c r="B531" s="121"/>
      <c r="C531" s="96" t="s">
        <v>380</v>
      </c>
      <c r="D531" s="91" t="s">
        <v>75</v>
      </c>
      <c r="E531" s="96" t="s">
        <v>563</v>
      </c>
      <c r="F531" s="96" t="s">
        <v>14</v>
      </c>
      <c r="G531" s="95">
        <v>0.5</v>
      </c>
      <c r="H531" s="119">
        <v>43254</v>
      </c>
      <c r="I531" s="118">
        <f t="shared" si="56"/>
        <v>49742.1</v>
      </c>
      <c r="J531" s="112"/>
      <c r="K531" s="112"/>
      <c r="L531" s="112"/>
      <c r="M531" s="112"/>
      <c r="N531" s="98">
        <f t="shared" si="57"/>
        <v>12435.525</v>
      </c>
      <c r="O531" s="112"/>
      <c r="P531" s="101">
        <f t="shared" si="58"/>
        <v>43254</v>
      </c>
      <c r="Q531" s="101">
        <f t="shared" si="59"/>
        <v>49742.1</v>
      </c>
      <c r="R531" s="102">
        <f t="shared" si="63"/>
        <v>10813.5</v>
      </c>
      <c r="S531" s="75"/>
    </row>
    <row r="532" spans="2:19" x14ac:dyDescent="0.55000000000000004">
      <c r="B532" s="121"/>
      <c r="C532" s="122" t="s">
        <v>145</v>
      </c>
      <c r="D532" s="123" t="s">
        <v>75</v>
      </c>
      <c r="E532" s="96" t="s">
        <v>564</v>
      </c>
      <c r="F532" s="96" t="s">
        <v>26</v>
      </c>
      <c r="G532" s="95">
        <v>0.5</v>
      </c>
      <c r="H532" s="119">
        <v>48250</v>
      </c>
      <c r="I532" s="118">
        <f t="shared" si="56"/>
        <v>55487.499999999993</v>
      </c>
      <c r="J532" s="112"/>
      <c r="K532" s="112"/>
      <c r="L532" s="112"/>
      <c r="M532" s="112"/>
      <c r="N532" s="98">
        <f t="shared" si="57"/>
        <v>13871.874999999998</v>
      </c>
      <c r="O532" s="112"/>
      <c r="P532" s="101">
        <f t="shared" si="58"/>
        <v>48250</v>
      </c>
      <c r="Q532" s="101">
        <f t="shared" si="59"/>
        <v>55487.499999999993</v>
      </c>
      <c r="R532" s="102">
        <f t="shared" si="63"/>
        <v>12062.5</v>
      </c>
      <c r="S532" s="75"/>
    </row>
    <row r="533" spans="2:19" x14ac:dyDescent="0.55000000000000004">
      <c r="B533" s="121"/>
      <c r="C533" s="122"/>
      <c r="D533" s="123"/>
      <c r="E533" s="96" t="s">
        <v>565</v>
      </c>
      <c r="F533" s="96" t="s">
        <v>14</v>
      </c>
      <c r="G533" s="95">
        <v>0.5</v>
      </c>
      <c r="H533" s="119">
        <v>48250</v>
      </c>
      <c r="I533" s="118">
        <f t="shared" si="56"/>
        <v>55487.499999999993</v>
      </c>
      <c r="J533" s="112"/>
      <c r="K533" s="112"/>
      <c r="L533" s="112"/>
      <c r="M533" s="112"/>
      <c r="N533" s="98">
        <f t="shared" si="57"/>
        <v>13871.874999999998</v>
      </c>
      <c r="O533" s="112"/>
      <c r="P533" s="101">
        <f t="shared" si="58"/>
        <v>48250</v>
      </c>
      <c r="Q533" s="101">
        <f t="shared" si="59"/>
        <v>55487.499999999993</v>
      </c>
      <c r="R533" s="102">
        <f t="shared" si="63"/>
        <v>12062.5</v>
      </c>
      <c r="S533" s="75"/>
    </row>
    <row r="534" spans="2:19" x14ac:dyDescent="0.55000000000000004">
      <c r="B534" s="121"/>
      <c r="C534" s="122" t="s">
        <v>176</v>
      </c>
      <c r="D534" s="123" t="s">
        <v>75</v>
      </c>
      <c r="E534" s="96" t="s">
        <v>567</v>
      </c>
      <c r="F534" s="96" t="s">
        <v>26</v>
      </c>
      <c r="G534" s="95">
        <v>0.5</v>
      </c>
      <c r="H534" s="119">
        <v>45000</v>
      </c>
      <c r="I534" s="118">
        <f t="shared" si="56"/>
        <v>51749.999999999993</v>
      </c>
      <c r="J534" s="112"/>
      <c r="K534" s="112"/>
      <c r="L534" s="112"/>
      <c r="M534" s="112"/>
      <c r="N534" s="98">
        <f t="shared" si="57"/>
        <v>12937.499999999998</v>
      </c>
      <c r="O534" s="112"/>
      <c r="P534" s="101">
        <f t="shared" si="58"/>
        <v>45000</v>
      </c>
      <c r="Q534" s="101">
        <f t="shared" si="59"/>
        <v>51749.999999999993</v>
      </c>
      <c r="R534" s="102">
        <f t="shared" si="63"/>
        <v>11250</v>
      </c>
      <c r="S534" s="75"/>
    </row>
    <row r="535" spans="2:19" x14ac:dyDescent="0.55000000000000004">
      <c r="B535" s="121"/>
      <c r="C535" s="122"/>
      <c r="D535" s="123"/>
      <c r="E535" s="96" t="s">
        <v>566</v>
      </c>
      <c r="F535" s="96" t="s">
        <v>14</v>
      </c>
      <c r="G535" s="95">
        <v>0.5</v>
      </c>
      <c r="H535" s="119">
        <v>45000</v>
      </c>
      <c r="I535" s="118">
        <f t="shared" si="56"/>
        <v>51749.999999999993</v>
      </c>
      <c r="J535" s="112"/>
      <c r="K535" s="112"/>
      <c r="L535" s="112"/>
      <c r="M535" s="112"/>
      <c r="N535" s="98">
        <f t="shared" si="57"/>
        <v>12937.499999999998</v>
      </c>
      <c r="O535" s="112"/>
      <c r="P535" s="101">
        <f t="shared" si="58"/>
        <v>45000</v>
      </c>
      <c r="Q535" s="101">
        <f t="shared" si="59"/>
        <v>51749.999999999993</v>
      </c>
      <c r="R535" s="102">
        <f t="shared" si="63"/>
        <v>11250</v>
      </c>
      <c r="S535" s="75"/>
    </row>
    <row r="536" spans="2:19" x14ac:dyDescent="0.55000000000000004">
      <c r="B536" s="121"/>
      <c r="C536" s="122" t="s">
        <v>89</v>
      </c>
      <c r="D536" s="91" t="s">
        <v>75</v>
      </c>
      <c r="E536" s="96" t="s">
        <v>569</v>
      </c>
      <c r="F536" s="96" t="s">
        <v>26</v>
      </c>
      <c r="G536" s="95">
        <v>0.5</v>
      </c>
      <c r="H536" s="119">
        <v>55000</v>
      </c>
      <c r="I536" s="118">
        <f t="shared" si="56"/>
        <v>63249.999999999993</v>
      </c>
      <c r="J536" s="112"/>
      <c r="K536" s="112"/>
      <c r="L536" s="112"/>
      <c r="M536" s="112"/>
      <c r="N536" s="98">
        <f t="shared" si="57"/>
        <v>15812.499999999998</v>
      </c>
      <c r="O536" s="112"/>
      <c r="P536" s="101">
        <f t="shared" si="58"/>
        <v>51250</v>
      </c>
      <c r="Q536" s="101">
        <f t="shared" si="59"/>
        <v>58937.499999999993</v>
      </c>
      <c r="R536" s="102">
        <f t="shared" si="63"/>
        <v>12812.5</v>
      </c>
      <c r="S536" s="75"/>
    </row>
    <row r="537" spans="2:19" x14ac:dyDescent="0.55000000000000004">
      <c r="B537" s="121"/>
      <c r="C537" s="122"/>
      <c r="D537" s="91"/>
      <c r="E537" s="96" t="s">
        <v>568</v>
      </c>
      <c r="F537" s="96" t="s">
        <v>14</v>
      </c>
      <c r="G537" s="95">
        <v>0.5</v>
      </c>
      <c r="H537" s="119">
        <v>55000</v>
      </c>
      <c r="I537" s="118">
        <f t="shared" si="56"/>
        <v>63249.999999999993</v>
      </c>
      <c r="J537" s="112"/>
      <c r="K537" s="112"/>
      <c r="L537" s="112"/>
      <c r="M537" s="112"/>
      <c r="N537" s="98">
        <f t="shared" si="57"/>
        <v>15812.499999999998</v>
      </c>
      <c r="O537" s="112"/>
      <c r="P537" s="101">
        <f t="shared" si="58"/>
        <v>51250</v>
      </c>
      <c r="Q537" s="101">
        <f t="shared" si="59"/>
        <v>58937.499999999993</v>
      </c>
      <c r="R537" s="102">
        <f t="shared" si="63"/>
        <v>12812.5</v>
      </c>
      <c r="S537" s="75"/>
    </row>
    <row r="538" spans="2:19" x14ac:dyDescent="0.55000000000000004">
      <c r="B538" s="121"/>
      <c r="C538" s="122" t="s">
        <v>53</v>
      </c>
      <c r="D538" s="91" t="s">
        <v>75</v>
      </c>
      <c r="E538" s="96" t="s">
        <v>571</v>
      </c>
      <c r="F538" s="96" t="s">
        <v>14</v>
      </c>
      <c r="G538" s="95">
        <v>0.5</v>
      </c>
      <c r="H538" s="119">
        <v>60000</v>
      </c>
      <c r="I538" s="118">
        <f t="shared" si="56"/>
        <v>69000</v>
      </c>
      <c r="J538" s="112"/>
      <c r="K538" s="112"/>
      <c r="L538" s="112"/>
      <c r="M538" s="112"/>
      <c r="N538" s="98">
        <f t="shared" si="57"/>
        <v>17250</v>
      </c>
      <c r="O538" s="112"/>
      <c r="P538" s="101"/>
      <c r="Q538" s="101"/>
      <c r="R538" s="102"/>
      <c r="S538" s="75"/>
    </row>
    <row r="539" spans="2:19" x14ac:dyDescent="0.55000000000000004">
      <c r="B539" s="121"/>
      <c r="C539" s="122"/>
      <c r="D539" s="91"/>
      <c r="E539" s="96" t="s">
        <v>570</v>
      </c>
      <c r="F539" s="96" t="s">
        <v>14</v>
      </c>
      <c r="G539" s="95">
        <v>0.5</v>
      </c>
      <c r="H539" s="119">
        <v>60000</v>
      </c>
      <c r="I539" s="118">
        <f t="shared" si="56"/>
        <v>69000</v>
      </c>
      <c r="J539" s="112"/>
      <c r="K539" s="112"/>
      <c r="L539" s="112"/>
      <c r="M539" s="112"/>
      <c r="N539" s="98">
        <f t="shared" si="57"/>
        <v>17250</v>
      </c>
      <c r="O539" s="112"/>
      <c r="P539" s="101"/>
      <c r="Q539" s="101"/>
      <c r="R539" s="102"/>
      <c r="S539" s="75"/>
    </row>
    <row r="540" spans="2:19" x14ac:dyDescent="0.55000000000000004">
      <c r="B540" s="121"/>
      <c r="C540" s="122" t="s">
        <v>390</v>
      </c>
      <c r="D540" s="123" t="s">
        <v>75</v>
      </c>
      <c r="E540" s="96" t="s">
        <v>573</v>
      </c>
      <c r="F540" s="96" t="s">
        <v>26</v>
      </c>
      <c r="G540" s="95">
        <v>0.5</v>
      </c>
      <c r="H540" s="119">
        <v>64500</v>
      </c>
      <c r="I540" s="118">
        <f t="shared" si="56"/>
        <v>74175</v>
      </c>
      <c r="J540" s="112"/>
      <c r="K540" s="112"/>
      <c r="L540" s="112"/>
      <c r="M540" s="112"/>
      <c r="N540" s="98">
        <f t="shared" si="57"/>
        <v>18543.75</v>
      </c>
      <c r="O540" s="112"/>
      <c r="P540" s="101">
        <f t="shared" si="58"/>
        <v>51250</v>
      </c>
      <c r="Q540" s="101">
        <f t="shared" si="59"/>
        <v>58937.499999999993</v>
      </c>
      <c r="R540" s="102">
        <f t="shared" ref="R540:R541" si="64">P540/4</f>
        <v>12812.5</v>
      </c>
      <c r="S540" s="75"/>
    </row>
    <row r="541" spans="2:19" x14ac:dyDescent="0.55000000000000004">
      <c r="B541" s="121"/>
      <c r="C541" s="122"/>
      <c r="D541" s="123"/>
      <c r="E541" s="96" t="s">
        <v>572</v>
      </c>
      <c r="F541" s="96" t="s">
        <v>14</v>
      </c>
      <c r="G541" s="95">
        <v>0.5</v>
      </c>
      <c r="H541" s="119">
        <v>64500</v>
      </c>
      <c r="I541" s="118">
        <f t="shared" si="56"/>
        <v>74175</v>
      </c>
      <c r="J541" s="112"/>
      <c r="K541" s="112"/>
      <c r="L541" s="112"/>
      <c r="M541" s="112"/>
      <c r="N541" s="98">
        <f t="shared" si="57"/>
        <v>18543.75</v>
      </c>
      <c r="O541" s="112"/>
      <c r="P541" s="101">
        <f t="shared" si="58"/>
        <v>51250</v>
      </c>
      <c r="Q541" s="101">
        <f t="shared" si="59"/>
        <v>58937.499999999993</v>
      </c>
      <c r="R541" s="102">
        <f t="shared" si="64"/>
        <v>12812.5</v>
      </c>
      <c r="S541" s="75"/>
    </row>
    <row r="542" spans="2:19" x14ac:dyDescent="0.55000000000000004">
      <c r="B542" s="121" t="s">
        <v>8</v>
      </c>
      <c r="C542" s="122" t="s">
        <v>9</v>
      </c>
      <c r="D542" s="123" t="s">
        <v>75</v>
      </c>
      <c r="E542" s="96" t="s">
        <v>575</v>
      </c>
      <c r="F542" s="96" t="s">
        <v>26</v>
      </c>
      <c r="G542" s="95">
        <v>0.5</v>
      </c>
      <c r="H542" s="119">
        <v>60000</v>
      </c>
      <c r="I542" s="118">
        <f t="shared" si="56"/>
        <v>69000</v>
      </c>
      <c r="J542" s="112"/>
      <c r="K542" s="112"/>
      <c r="L542" s="112"/>
      <c r="M542" s="112"/>
      <c r="N542" s="98">
        <f t="shared" si="57"/>
        <v>17250</v>
      </c>
      <c r="O542" s="112"/>
      <c r="P542" s="101"/>
      <c r="Q542" s="101"/>
      <c r="R542" s="102"/>
      <c r="S542" s="75"/>
    </row>
    <row r="543" spans="2:19" x14ac:dyDescent="0.55000000000000004">
      <c r="B543" s="121"/>
      <c r="C543" s="122"/>
      <c r="D543" s="123"/>
      <c r="E543" s="96" t="s">
        <v>574</v>
      </c>
      <c r="F543" s="96" t="s">
        <v>14</v>
      </c>
      <c r="G543" s="95">
        <v>0.5</v>
      </c>
      <c r="H543" s="119">
        <v>60000</v>
      </c>
      <c r="I543" s="118">
        <f t="shared" si="56"/>
        <v>69000</v>
      </c>
      <c r="J543" s="112"/>
      <c r="K543" s="112"/>
      <c r="L543" s="112"/>
      <c r="M543" s="112"/>
      <c r="N543" s="98">
        <f t="shared" si="57"/>
        <v>17250</v>
      </c>
      <c r="O543" s="112"/>
      <c r="P543" s="101"/>
      <c r="Q543" s="101"/>
      <c r="R543" s="102"/>
      <c r="S543" s="75"/>
    </row>
    <row r="544" spans="2:19" x14ac:dyDescent="0.55000000000000004">
      <c r="B544" s="121"/>
      <c r="C544" s="122" t="s">
        <v>58</v>
      </c>
      <c r="D544" s="123" t="s">
        <v>92</v>
      </c>
      <c r="E544" s="96" t="s">
        <v>577</v>
      </c>
      <c r="F544" s="96" t="s">
        <v>26</v>
      </c>
      <c r="G544" s="95">
        <v>0.5</v>
      </c>
      <c r="H544" s="119">
        <v>49750</v>
      </c>
      <c r="I544" s="118">
        <f t="shared" ref="I544:I565" si="65">+H544*1.15</f>
        <v>57212.499999999993</v>
      </c>
      <c r="J544" s="112"/>
      <c r="K544" s="112"/>
      <c r="L544" s="112"/>
      <c r="M544" s="112"/>
      <c r="N544" s="98">
        <f t="shared" ref="N544:N565" si="66">I544/4</f>
        <v>14303.124999999998</v>
      </c>
      <c r="O544" s="112"/>
      <c r="P544" s="101"/>
      <c r="Q544" s="101"/>
      <c r="R544" s="102"/>
      <c r="S544" s="75"/>
    </row>
    <row r="545" spans="2:19" x14ac:dyDescent="0.55000000000000004">
      <c r="B545" s="121"/>
      <c r="C545" s="122"/>
      <c r="D545" s="123"/>
      <c r="E545" s="96" t="s">
        <v>576</v>
      </c>
      <c r="F545" s="96" t="s">
        <v>14</v>
      </c>
      <c r="G545" s="95">
        <v>0.5</v>
      </c>
      <c r="H545" s="119">
        <v>49750</v>
      </c>
      <c r="I545" s="118">
        <f t="shared" si="65"/>
        <v>57212.499999999993</v>
      </c>
      <c r="J545" s="112"/>
      <c r="K545" s="112"/>
      <c r="L545" s="112"/>
      <c r="M545" s="112"/>
      <c r="N545" s="98">
        <f t="shared" si="66"/>
        <v>14303.124999999998</v>
      </c>
      <c r="O545" s="112"/>
      <c r="P545" s="101"/>
      <c r="Q545" s="101"/>
      <c r="R545" s="102"/>
      <c r="S545" s="75"/>
    </row>
    <row r="546" spans="2:19" x14ac:dyDescent="0.55000000000000004">
      <c r="B546" s="121"/>
      <c r="C546" s="122" t="s">
        <v>61</v>
      </c>
      <c r="D546" s="123" t="s">
        <v>75</v>
      </c>
      <c r="E546" s="96" t="s">
        <v>579</v>
      </c>
      <c r="F546" s="96" t="s">
        <v>26</v>
      </c>
      <c r="G546" s="95">
        <v>0.5</v>
      </c>
      <c r="H546" s="119">
        <v>60000</v>
      </c>
      <c r="I546" s="118">
        <f t="shared" si="65"/>
        <v>69000</v>
      </c>
      <c r="J546" s="112"/>
      <c r="K546" s="112"/>
      <c r="L546" s="112"/>
      <c r="M546" s="112"/>
      <c r="N546" s="98">
        <f t="shared" si="66"/>
        <v>17250</v>
      </c>
      <c r="O546" s="112"/>
      <c r="P546" s="101"/>
      <c r="Q546" s="101"/>
      <c r="R546" s="102"/>
      <c r="S546" s="75"/>
    </row>
    <row r="547" spans="2:19" x14ac:dyDescent="0.55000000000000004">
      <c r="B547" s="121"/>
      <c r="C547" s="122"/>
      <c r="D547" s="123"/>
      <c r="E547" s="96" t="s">
        <v>578</v>
      </c>
      <c r="F547" s="96" t="s">
        <v>14</v>
      </c>
      <c r="G547" s="95">
        <v>0.5</v>
      </c>
      <c r="H547" s="119">
        <v>60000</v>
      </c>
      <c r="I547" s="118">
        <f t="shared" si="65"/>
        <v>69000</v>
      </c>
      <c r="J547" s="112"/>
      <c r="K547" s="112"/>
      <c r="L547" s="112"/>
      <c r="M547" s="112"/>
      <c r="N547" s="98">
        <f t="shared" si="66"/>
        <v>17250</v>
      </c>
      <c r="O547" s="112"/>
      <c r="P547" s="101"/>
      <c r="Q547" s="101"/>
      <c r="R547" s="102"/>
      <c r="S547" s="75"/>
    </row>
    <row r="548" spans="2:19" x14ac:dyDescent="0.55000000000000004">
      <c r="B548" s="121"/>
      <c r="C548" s="122" t="s">
        <v>15</v>
      </c>
      <c r="D548" s="123" t="s">
        <v>75</v>
      </c>
      <c r="E548" s="96" t="s">
        <v>581</v>
      </c>
      <c r="F548" s="96" t="s">
        <v>26</v>
      </c>
      <c r="G548" s="95">
        <v>0.5</v>
      </c>
      <c r="H548" s="119">
        <v>49750</v>
      </c>
      <c r="I548" s="118">
        <f t="shared" si="65"/>
        <v>57212.499999999993</v>
      </c>
      <c r="J548" s="112"/>
      <c r="K548" s="112"/>
      <c r="L548" s="112"/>
      <c r="M548" s="112"/>
      <c r="N548" s="98">
        <f t="shared" si="66"/>
        <v>14303.124999999998</v>
      </c>
      <c r="O548" s="112"/>
      <c r="P548" s="101"/>
      <c r="Q548" s="101"/>
      <c r="R548" s="102"/>
      <c r="S548" s="75"/>
    </row>
    <row r="549" spans="2:19" x14ac:dyDescent="0.55000000000000004">
      <c r="B549" s="121"/>
      <c r="C549" s="122"/>
      <c r="D549" s="123"/>
      <c r="E549" s="96" t="s">
        <v>580</v>
      </c>
      <c r="F549" s="96" t="s">
        <v>14</v>
      </c>
      <c r="G549" s="95">
        <v>0.5</v>
      </c>
      <c r="H549" s="119">
        <v>49750</v>
      </c>
      <c r="I549" s="118">
        <f t="shared" si="65"/>
        <v>57212.499999999993</v>
      </c>
      <c r="J549" s="112"/>
      <c r="K549" s="112"/>
      <c r="L549" s="112"/>
      <c r="M549" s="112"/>
      <c r="N549" s="98">
        <f t="shared" si="66"/>
        <v>14303.124999999998</v>
      </c>
      <c r="O549" s="112"/>
      <c r="P549" s="101"/>
      <c r="Q549" s="101"/>
      <c r="R549" s="102"/>
      <c r="S549" s="75"/>
    </row>
    <row r="550" spans="2:19" x14ac:dyDescent="0.55000000000000004">
      <c r="B550" s="121"/>
      <c r="C550" s="122" t="s">
        <v>242</v>
      </c>
      <c r="D550" s="123" t="s">
        <v>75</v>
      </c>
      <c r="E550" s="96" t="s">
        <v>583</v>
      </c>
      <c r="F550" s="96" t="s">
        <v>26</v>
      </c>
      <c r="G550" s="95">
        <v>0.5</v>
      </c>
      <c r="H550" s="119">
        <v>60000</v>
      </c>
      <c r="I550" s="118">
        <f t="shared" si="65"/>
        <v>69000</v>
      </c>
      <c r="J550" s="112"/>
      <c r="K550" s="112"/>
      <c r="L550" s="112"/>
      <c r="M550" s="112"/>
      <c r="N550" s="98">
        <f t="shared" si="66"/>
        <v>17250</v>
      </c>
      <c r="O550" s="112"/>
      <c r="P550" s="101"/>
      <c r="Q550" s="101"/>
      <c r="R550" s="102"/>
      <c r="S550" s="75"/>
    </row>
    <row r="551" spans="2:19" x14ac:dyDescent="0.55000000000000004">
      <c r="B551" s="121"/>
      <c r="C551" s="122"/>
      <c r="D551" s="123"/>
      <c r="E551" s="96" t="s">
        <v>582</v>
      </c>
      <c r="F551" s="96" t="s">
        <v>14</v>
      </c>
      <c r="G551" s="95">
        <v>0.5</v>
      </c>
      <c r="H551" s="119">
        <v>60000</v>
      </c>
      <c r="I551" s="118">
        <f t="shared" si="65"/>
        <v>69000</v>
      </c>
      <c r="J551" s="112"/>
      <c r="K551" s="112"/>
      <c r="L551" s="112"/>
      <c r="M551" s="112"/>
      <c r="N551" s="98">
        <f t="shared" si="66"/>
        <v>17250</v>
      </c>
      <c r="O551" s="112"/>
      <c r="P551" s="101"/>
      <c r="Q551" s="101"/>
      <c r="R551" s="102"/>
      <c r="S551" s="75"/>
    </row>
    <row r="552" spans="2:19" x14ac:dyDescent="0.55000000000000004">
      <c r="B552" s="121"/>
      <c r="C552" s="122" t="s">
        <v>245</v>
      </c>
      <c r="D552" s="123" t="s">
        <v>75</v>
      </c>
      <c r="E552" s="96" t="s">
        <v>585</v>
      </c>
      <c r="F552" s="96" t="s">
        <v>26</v>
      </c>
      <c r="G552" s="95">
        <v>0.5</v>
      </c>
      <c r="H552" s="119">
        <v>60000</v>
      </c>
      <c r="I552" s="118">
        <f t="shared" si="65"/>
        <v>69000</v>
      </c>
      <c r="J552" s="112"/>
      <c r="K552" s="112"/>
      <c r="L552" s="112"/>
      <c r="M552" s="112"/>
      <c r="N552" s="98">
        <f t="shared" si="66"/>
        <v>17250</v>
      </c>
      <c r="O552" s="112"/>
      <c r="P552" s="101">
        <f t="shared" ref="P552:P565" si="67">+IF(H552&gt;$T$49,$T$49,H552)</f>
        <v>51250</v>
      </c>
      <c r="Q552" s="101">
        <f t="shared" ref="Q552:Q565" si="68">+P552*1.15</f>
        <v>58937.499999999993</v>
      </c>
      <c r="R552" s="102">
        <f t="shared" ref="R552:R553" si="69">P552/4</f>
        <v>12812.5</v>
      </c>
      <c r="S552" s="75"/>
    </row>
    <row r="553" spans="2:19" x14ac:dyDescent="0.55000000000000004">
      <c r="B553" s="121"/>
      <c r="C553" s="122"/>
      <c r="D553" s="123"/>
      <c r="E553" s="96" t="s">
        <v>584</v>
      </c>
      <c r="F553" s="96" t="s">
        <v>14</v>
      </c>
      <c r="G553" s="95">
        <v>0.5</v>
      </c>
      <c r="H553" s="119">
        <v>60000</v>
      </c>
      <c r="I553" s="118">
        <f t="shared" si="65"/>
        <v>69000</v>
      </c>
      <c r="J553" s="112"/>
      <c r="K553" s="112"/>
      <c r="L553" s="112"/>
      <c r="M553" s="112"/>
      <c r="N553" s="98">
        <f t="shared" si="66"/>
        <v>17250</v>
      </c>
      <c r="O553" s="112"/>
      <c r="P553" s="101">
        <f t="shared" si="67"/>
        <v>51250</v>
      </c>
      <c r="Q553" s="101">
        <f t="shared" si="68"/>
        <v>58937.499999999993</v>
      </c>
      <c r="R553" s="102">
        <f t="shared" si="69"/>
        <v>12812.5</v>
      </c>
      <c r="S553" s="75"/>
    </row>
    <row r="554" spans="2:19" x14ac:dyDescent="0.55000000000000004">
      <c r="B554" s="121"/>
      <c r="C554" s="122" t="s">
        <v>17</v>
      </c>
      <c r="D554" s="123" t="s">
        <v>75</v>
      </c>
      <c r="E554" s="96" t="s">
        <v>587</v>
      </c>
      <c r="F554" s="96" t="s">
        <v>26</v>
      </c>
      <c r="G554" s="95">
        <v>0.5</v>
      </c>
      <c r="H554" s="119">
        <v>60000</v>
      </c>
      <c r="I554" s="118">
        <f t="shared" si="65"/>
        <v>69000</v>
      </c>
      <c r="J554" s="112"/>
      <c r="K554" s="112"/>
      <c r="L554" s="112"/>
      <c r="M554" s="112"/>
      <c r="N554" s="98">
        <f t="shared" si="66"/>
        <v>17250</v>
      </c>
      <c r="O554" s="112"/>
      <c r="P554" s="101"/>
      <c r="Q554" s="101"/>
      <c r="R554" s="102"/>
      <c r="S554" s="75"/>
    </row>
    <row r="555" spans="2:19" x14ac:dyDescent="0.55000000000000004">
      <c r="B555" s="121"/>
      <c r="C555" s="122"/>
      <c r="D555" s="123"/>
      <c r="E555" s="96" t="s">
        <v>586</v>
      </c>
      <c r="F555" s="96" t="s">
        <v>14</v>
      </c>
      <c r="G555" s="95">
        <v>0.5</v>
      </c>
      <c r="H555" s="119">
        <v>60000</v>
      </c>
      <c r="I555" s="118">
        <f t="shared" si="65"/>
        <v>69000</v>
      </c>
      <c r="J555" s="112"/>
      <c r="K555" s="112"/>
      <c r="L555" s="112"/>
      <c r="M555" s="112"/>
      <c r="N555" s="98">
        <f t="shared" si="66"/>
        <v>17250</v>
      </c>
      <c r="O555" s="112"/>
      <c r="P555" s="101"/>
      <c r="Q555" s="101"/>
      <c r="R555" s="102"/>
      <c r="S555" s="75"/>
    </row>
    <row r="556" spans="2:19" x14ac:dyDescent="0.55000000000000004">
      <c r="B556" s="121"/>
      <c r="C556" s="122" t="s">
        <v>164</v>
      </c>
      <c r="D556" s="123" t="s">
        <v>75</v>
      </c>
      <c r="E556" s="96" t="s">
        <v>589</v>
      </c>
      <c r="F556" s="96" t="s">
        <v>26</v>
      </c>
      <c r="G556" s="95">
        <v>0.5</v>
      </c>
      <c r="H556" s="119">
        <v>60000</v>
      </c>
      <c r="I556" s="118">
        <f t="shared" si="65"/>
        <v>69000</v>
      </c>
      <c r="J556" s="112"/>
      <c r="K556" s="112"/>
      <c r="L556" s="112"/>
      <c r="M556" s="112"/>
      <c r="N556" s="98">
        <f t="shared" si="66"/>
        <v>17250</v>
      </c>
      <c r="O556" s="112"/>
      <c r="P556" s="101">
        <f t="shared" si="67"/>
        <v>51250</v>
      </c>
      <c r="Q556" s="101">
        <f t="shared" si="68"/>
        <v>58937.499999999993</v>
      </c>
      <c r="R556" s="102">
        <f t="shared" ref="R556:R565" si="70">P556/4</f>
        <v>12812.5</v>
      </c>
      <c r="S556" s="75"/>
    </row>
    <row r="557" spans="2:19" x14ac:dyDescent="0.55000000000000004">
      <c r="B557" s="121"/>
      <c r="C557" s="122"/>
      <c r="D557" s="123"/>
      <c r="E557" s="96" t="s">
        <v>588</v>
      </c>
      <c r="F557" s="96" t="s">
        <v>14</v>
      </c>
      <c r="G557" s="95">
        <v>0.5</v>
      </c>
      <c r="H557" s="119">
        <v>60000</v>
      </c>
      <c r="I557" s="118">
        <f t="shared" si="65"/>
        <v>69000</v>
      </c>
      <c r="J557" s="112"/>
      <c r="K557" s="112"/>
      <c r="L557" s="112"/>
      <c r="M557" s="112"/>
      <c r="N557" s="98">
        <f t="shared" si="66"/>
        <v>17250</v>
      </c>
      <c r="O557" s="112"/>
      <c r="P557" s="101">
        <f t="shared" si="67"/>
        <v>51250</v>
      </c>
      <c r="Q557" s="101">
        <f t="shared" si="68"/>
        <v>58937.499999999993</v>
      </c>
      <c r="R557" s="102">
        <f t="shared" si="70"/>
        <v>12812.5</v>
      </c>
      <c r="S557" s="75"/>
    </row>
    <row r="558" spans="2:19" x14ac:dyDescent="0.55000000000000004">
      <c r="B558" s="121" t="s">
        <v>409</v>
      </c>
      <c r="C558" s="122" t="s">
        <v>410</v>
      </c>
      <c r="D558" s="123" t="s">
        <v>97</v>
      </c>
      <c r="E558" s="96" t="s">
        <v>591</v>
      </c>
      <c r="F558" s="96" t="s">
        <v>26</v>
      </c>
      <c r="G558" s="95">
        <v>0.5</v>
      </c>
      <c r="H558" s="119">
        <v>40750</v>
      </c>
      <c r="I558" s="118">
        <f t="shared" si="65"/>
        <v>46862.5</v>
      </c>
      <c r="J558" s="112"/>
      <c r="K558" s="112"/>
      <c r="L558" s="112"/>
      <c r="M558" s="112"/>
      <c r="N558" s="98">
        <f t="shared" si="66"/>
        <v>11715.625</v>
      </c>
      <c r="O558" s="112"/>
      <c r="P558" s="101"/>
      <c r="Q558" s="101"/>
      <c r="R558" s="102"/>
      <c r="S558" s="75"/>
    </row>
    <row r="559" spans="2:19" x14ac:dyDescent="0.55000000000000004">
      <c r="B559" s="121"/>
      <c r="C559" s="122"/>
      <c r="D559" s="123"/>
      <c r="E559" s="96" t="s">
        <v>590</v>
      </c>
      <c r="F559" s="96" t="s">
        <v>14</v>
      </c>
      <c r="G559" s="95">
        <v>0.5</v>
      </c>
      <c r="H559" s="119">
        <v>40750</v>
      </c>
      <c r="I559" s="118">
        <f t="shared" si="65"/>
        <v>46862.5</v>
      </c>
      <c r="J559" s="112"/>
      <c r="K559" s="112"/>
      <c r="L559" s="112"/>
      <c r="M559" s="112"/>
      <c r="N559" s="98">
        <f t="shared" si="66"/>
        <v>11715.625</v>
      </c>
      <c r="O559" s="112"/>
      <c r="P559" s="101"/>
      <c r="Q559" s="101"/>
      <c r="R559" s="102"/>
      <c r="S559" s="75"/>
    </row>
    <row r="560" spans="2:19" x14ac:dyDescent="0.55000000000000004">
      <c r="B560" s="121"/>
      <c r="C560" s="122" t="s">
        <v>105</v>
      </c>
      <c r="D560" s="123" t="s">
        <v>97</v>
      </c>
      <c r="E560" s="96" t="s">
        <v>593</v>
      </c>
      <c r="F560" s="96" t="s">
        <v>26</v>
      </c>
      <c r="G560" s="95">
        <v>0.5</v>
      </c>
      <c r="H560" s="119">
        <v>40750</v>
      </c>
      <c r="I560" s="118">
        <f t="shared" si="65"/>
        <v>46862.5</v>
      </c>
      <c r="J560" s="112"/>
      <c r="K560" s="112"/>
      <c r="L560" s="112"/>
      <c r="M560" s="112"/>
      <c r="N560" s="98">
        <f t="shared" si="66"/>
        <v>11715.625</v>
      </c>
      <c r="O560" s="112"/>
      <c r="P560" s="101"/>
      <c r="Q560" s="101"/>
      <c r="R560" s="102"/>
      <c r="S560" s="75"/>
    </row>
    <row r="561" spans="1:19" x14ac:dyDescent="0.55000000000000004">
      <c r="B561" s="121"/>
      <c r="C561" s="122"/>
      <c r="D561" s="123"/>
      <c r="E561" s="96" t="s">
        <v>592</v>
      </c>
      <c r="F561" s="96" t="s">
        <v>14</v>
      </c>
      <c r="G561" s="95">
        <v>0.5</v>
      </c>
      <c r="H561" s="119">
        <v>40750</v>
      </c>
      <c r="I561" s="118">
        <f t="shared" si="65"/>
        <v>46862.5</v>
      </c>
      <c r="J561" s="112"/>
      <c r="K561" s="112"/>
      <c r="L561" s="112"/>
      <c r="M561" s="112"/>
      <c r="N561" s="98">
        <f t="shared" si="66"/>
        <v>11715.625</v>
      </c>
      <c r="O561" s="112"/>
      <c r="P561" s="101"/>
      <c r="Q561" s="101"/>
      <c r="R561" s="102"/>
      <c r="S561" s="75"/>
    </row>
    <row r="562" spans="1:19" x14ac:dyDescent="0.55000000000000004">
      <c r="B562" s="121"/>
      <c r="C562" s="122" t="s">
        <v>118</v>
      </c>
      <c r="D562" s="123" t="s">
        <v>97</v>
      </c>
      <c r="E562" s="96" t="s">
        <v>595</v>
      </c>
      <c r="F562" s="96" t="s">
        <v>26</v>
      </c>
      <c r="G562" s="95">
        <v>0.5</v>
      </c>
      <c r="H562" s="119">
        <v>42750</v>
      </c>
      <c r="I562" s="118">
        <f t="shared" si="65"/>
        <v>49162.499999999993</v>
      </c>
      <c r="J562" s="112"/>
      <c r="K562" s="112"/>
      <c r="L562" s="112"/>
      <c r="M562" s="112"/>
      <c r="N562" s="98">
        <f t="shared" si="66"/>
        <v>12290.624999999998</v>
      </c>
      <c r="O562" s="112"/>
      <c r="P562" s="101">
        <f t="shared" si="67"/>
        <v>42750</v>
      </c>
      <c r="Q562" s="101">
        <f t="shared" si="68"/>
        <v>49162.499999999993</v>
      </c>
      <c r="R562" s="102">
        <f t="shared" si="70"/>
        <v>10687.5</v>
      </c>
      <c r="S562" s="75"/>
    </row>
    <row r="563" spans="1:19" x14ac:dyDescent="0.55000000000000004">
      <c r="B563" s="121"/>
      <c r="C563" s="122"/>
      <c r="D563" s="123"/>
      <c r="E563" s="96" t="s">
        <v>594</v>
      </c>
      <c r="F563" s="96" t="s">
        <v>14</v>
      </c>
      <c r="G563" s="95">
        <v>0.5</v>
      </c>
      <c r="H563" s="119">
        <v>42750</v>
      </c>
      <c r="I563" s="118">
        <f t="shared" si="65"/>
        <v>49162.499999999993</v>
      </c>
      <c r="J563" s="112"/>
      <c r="K563" s="112"/>
      <c r="L563" s="112"/>
      <c r="M563" s="112"/>
      <c r="N563" s="98">
        <f t="shared" si="66"/>
        <v>12290.624999999998</v>
      </c>
      <c r="O563" s="112"/>
      <c r="P563" s="101">
        <f t="shared" si="67"/>
        <v>42750</v>
      </c>
      <c r="Q563" s="101">
        <f t="shared" si="68"/>
        <v>49162.499999999993</v>
      </c>
      <c r="R563" s="102">
        <f t="shared" si="70"/>
        <v>10687.5</v>
      </c>
      <c r="S563" s="75"/>
    </row>
    <row r="564" spans="1:19" x14ac:dyDescent="0.55000000000000004">
      <c r="B564" s="121"/>
      <c r="C564" s="122" t="s">
        <v>288</v>
      </c>
      <c r="D564" s="123" t="s">
        <v>97</v>
      </c>
      <c r="E564" s="96" t="s">
        <v>597</v>
      </c>
      <c r="F564" s="96" t="s">
        <v>26</v>
      </c>
      <c r="G564" s="95">
        <v>0.5</v>
      </c>
      <c r="H564" s="119">
        <v>40750</v>
      </c>
      <c r="I564" s="118">
        <f t="shared" si="65"/>
        <v>46862.5</v>
      </c>
      <c r="J564" s="112"/>
      <c r="K564" s="112"/>
      <c r="L564" s="112"/>
      <c r="M564" s="112"/>
      <c r="N564" s="98">
        <f t="shared" si="66"/>
        <v>11715.625</v>
      </c>
      <c r="O564" s="112"/>
      <c r="P564" s="101">
        <f t="shared" si="67"/>
        <v>40750</v>
      </c>
      <c r="Q564" s="101">
        <f t="shared" si="68"/>
        <v>46862.5</v>
      </c>
      <c r="R564" s="102">
        <f t="shared" si="70"/>
        <v>10187.5</v>
      </c>
      <c r="S564" s="75"/>
    </row>
    <row r="565" spans="1:19" x14ac:dyDescent="0.55000000000000004">
      <c r="B565" s="121"/>
      <c r="C565" s="122"/>
      <c r="D565" s="123"/>
      <c r="E565" s="96" t="s">
        <v>596</v>
      </c>
      <c r="F565" s="96" t="s">
        <v>14</v>
      </c>
      <c r="G565" s="95">
        <v>0.5</v>
      </c>
      <c r="H565" s="119">
        <v>40750</v>
      </c>
      <c r="I565" s="118">
        <f t="shared" si="65"/>
        <v>46862.5</v>
      </c>
      <c r="J565" s="112"/>
      <c r="K565" s="112"/>
      <c r="L565" s="112"/>
      <c r="M565" s="112"/>
      <c r="N565" s="98">
        <f t="shared" si="66"/>
        <v>11715.625</v>
      </c>
      <c r="O565" s="112"/>
      <c r="P565" s="101">
        <f t="shared" si="67"/>
        <v>40750</v>
      </c>
      <c r="Q565" s="101">
        <f t="shared" si="68"/>
        <v>46862.5</v>
      </c>
      <c r="R565" s="102">
        <f t="shared" si="70"/>
        <v>10187.5</v>
      </c>
      <c r="S565" s="75"/>
    </row>
    <row r="566" spans="1:19" x14ac:dyDescent="0.55000000000000004">
      <c r="B566" s="59"/>
      <c r="C566" s="60"/>
      <c r="D566" s="61"/>
      <c r="E566" s="60"/>
      <c r="F566" s="60"/>
      <c r="G566" s="52"/>
      <c r="H566" s="74"/>
      <c r="I566" s="74"/>
      <c r="J566" s="55"/>
      <c r="K566" s="56"/>
      <c r="L566" s="14"/>
      <c r="M566" s="14"/>
      <c r="N566" s="69"/>
      <c r="O566" s="14"/>
      <c r="P566" s="70"/>
      <c r="Q566" s="70"/>
      <c r="R566" s="70"/>
    </row>
    <row r="567" spans="1:19" x14ac:dyDescent="0.55000000000000004">
      <c r="B567" s="54" t="s">
        <v>419</v>
      </c>
    </row>
    <row r="568" spans="1:19" x14ac:dyDescent="0.55000000000000004">
      <c r="B568" s="54"/>
    </row>
    <row r="569" spans="1:19" s="16" customFormat="1" x14ac:dyDescent="0.55000000000000004">
      <c r="A569" s="1"/>
      <c r="B569" s="54" t="s">
        <v>420</v>
      </c>
      <c r="D569" s="17"/>
      <c r="E569" s="18"/>
      <c r="F569" s="7"/>
      <c r="G569" s="7"/>
      <c r="H569" s="114"/>
      <c r="I569" s="114"/>
      <c r="J569" s="1"/>
      <c r="K569" s="1"/>
      <c r="L569" s="1"/>
      <c r="M569" s="1"/>
      <c r="N569" s="4"/>
      <c r="O569" s="4"/>
      <c r="P569" s="1"/>
      <c r="Q569" s="1"/>
      <c r="R569" s="1"/>
    </row>
  </sheetData>
  <mergeCells count="516">
    <mergeCell ref="P477:R477"/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C459:C460"/>
    <mergeCell ref="D459:D460"/>
    <mergeCell ref="C461:C462"/>
    <mergeCell ref="D461:D462"/>
    <mergeCell ref="C463:C464"/>
    <mergeCell ref="D463:D464"/>
    <mergeCell ref="C465:C466"/>
    <mergeCell ref="D465:D466"/>
    <mergeCell ref="B467:B474"/>
    <mergeCell ref="C467:C468"/>
    <mergeCell ref="D467:D468"/>
    <mergeCell ref="C469:C470"/>
    <mergeCell ref="D469:D470"/>
    <mergeCell ref="C471:C472"/>
    <mergeCell ref="B137:R137"/>
    <mergeCell ref="B146:B156"/>
    <mergeCell ref="B187:B200"/>
    <mergeCell ref="B170:B175"/>
    <mergeCell ref="B157:B169"/>
    <mergeCell ref="B238:B251"/>
    <mergeCell ref="B228:B237"/>
    <mergeCell ref="D150:D151"/>
    <mergeCell ref="C197:C198"/>
    <mergeCell ref="B140:B145"/>
    <mergeCell ref="C140:C142"/>
    <mergeCell ref="D140:D142"/>
    <mergeCell ref="D162:D163"/>
    <mergeCell ref="B219:O219"/>
    <mergeCell ref="B222:B227"/>
    <mergeCell ref="C143:C145"/>
    <mergeCell ref="D143:D145"/>
    <mergeCell ref="C152:C154"/>
    <mergeCell ref="D152:D154"/>
    <mergeCell ref="C155:C156"/>
    <mergeCell ref="D155:D156"/>
    <mergeCell ref="C146:C147"/>
    <mergeCell ref="D146:D147"/>
    <mergeCell ref="C148:C149"/>
    <mergeCell ref="B100:B116"/>
    <mergeCell ref="B53:B63"/>
    <mergeCell ref="D103:D105"/>
    <mergeCell ref="C106:C108"/>
    <mergeCell ref="D106:D108"/>
    <mergeCell ref="D92:D94"/>
    <mergeCell ref="C74:C76"/>
    <mergeCell ref="D74:D76"/>
    <mergeCell ref="C77:C79"/>
    <mergeCell ref="C95:C97"/>
    <mergeCell ref="D95:D97"/>
    <mergeCell ref="B92:B99"/>
    <mergeCell ref="C98:C99"/>
    <mergeCell ref="D98:D99"/>
    <mergeCell ref="D109:D110"/>
    <mergeCell ref="C114:C116"/>
    <mergeCell ref="D114:D116"/>
    <mergeCell ref="C111:C113"/>
    <mergeCell ref="D111:D113"/>
    <mergeCell ref="C100:C102"/>
    <mergeCell ref="D100:D102"/>
    <mergeCell ref="C103:C105"/>
    <mergeCell ref="C109:C110"/>
    <mergeCell ref="B47:B52"/>
    <mergeCell ref="C47:C49"/>
    <mergeCell ref="D47:D49"/>
    <mergeCell ref="C50:C52"/>
    <mergeCell ref="D50:D52"/>
    <mergeCell ref="C53:C55"/>
    <mergeCell ref="D53:D55"/>
    <mergeCell ref="B83:B91"/>
    <mergeCell ref="B44:O44"/>
    <mergeCell ref="B64:B82"/>
    <mergeCell ref="C61:C63"/>
    <mergeCell ref="D61:D63"/>
    <mergeCell ref="D89:D91"/>
    <mergeCell ref="D471:D472"/>
    <mergeCell ref="C473:C474"/>
    <mergeCell ref="D473:D474"/>
    <mergeCell ref="D449:D450"/>
    <mergeCell ref="B421:B430"/>
    <mergeCell ref="C421:C422"/>
    <mergeCell ref="C423:C424"/>
    <mergeCell ref="C425:C426"/>
    <mergeCell ref="C427:C428"/>
    <mergeCell ref="C429:C430"/>
    <mergeCell ref="B431:B450"/>
    <mergeCell ref="C431:C432"/>
    <mergeCell ref="C445:C446"/>
    <mergeCell ref="C447:C448"/>
    <mergeCell ref="C449:C450"/>
    <mergeCell ref="C433:C434"/>
    <mergeCell ref="D431:D432"/>
    <mergeCell ref="C436:C437"/>
    <mergeCell ref="D436:D437"/>
    <mergeCell ref="C438:C439"/>
    <mergeCell ref="D438:D439"/>
    <mergeCell ref="C441:C442"/>
    <mergeCell ref="D441:D442"/>
    <mergeCell ref="C443:C444"/>
    <mergeCell ref="D443:D444"/>
    <mergeCell ref="D433:D434"/>
    <mergeCell ref="B405:B420"/>
    <mergeCell ref="C405:C406"/>
    <mergeCell ref="D405:D406"/>
    <mergeCell ref="C409:C410"/>
    <mergeCell ref="D409:D410"/>
    <mergeCell ref="C411:C412"/>
    <mergeCell ref="D411:D412"/>
    <mergeCell ref="C413:C414"/>
    <mergeCell ref="D413:D414"/>
    <mergeCell ref="C415:C416"/>
    <mergeCell ref="D415:D416"/>
    <mergeCell ref="C417:C418"/>
    <mergeCell ref="D417:D418"/>
    <mergeCell ref="C419:C420"/>
    <mergeCell ref="D419:D420"/>
    <mergeCell ref="C407:C408"/>
    <mergeCell ref="D407:D408"/>
    <mergeCell ref="B394:B404"/>
    <mergeCell ref="C394:C395"/>
    <mergeCell ref="D394:D395"/>
    <mergeCell ref="C396:C397"/>
    <mergeCell ref="D396:D397"/>
    <mergeCell ref="C399:C400"/>
    <mergeCell ref="D399:D400"/>
    <mergeCell ref="C401:C402"/>
    <mergeCell ref="D401:D402"/>
    <mergeCell ref="C403:C404"/>
    <mergeCell ref="D403:D404"/>
    <mergeCell ref="B388:B393"/>
    <mergeCell ref="C388:C390"/>
    <mergeCell ref="D388:D390"/>
    <mergeCell ref="C391:C393"/>
    <mergeCell ref="D391:D393"/>
    <mergeCell ref="D197:D198"/>
    <mergeCell ref="C174:C175"/>
    <mergeCell ref="D174:D175"/>
    <mergeCell ref="C168:C169"/>
    <mergeCell ref="D168:D169"/>
    <mergeCell ref="D191:D192"/>
    <mergeCell ref="C193:C194"/>
    <mergeCell ref="C195:C196"/>
    <mergeCell ref="D195:D196"/>
    <mergeCell ref="B176:B186"/>
    <mergeCell ref="C176:C178"/>
    <mergeCell ref="D176:D178"/>
    <mergeCell ref="C179:C181"/>
    <mergeCell ref="D179:D181"/>
    <mergeCell ref="C182:C184"/>
    <mergeCell ref="D182:D184"/>
    <mergeCell ref="C185:C186"/>
    <mergeCell ref="D185:D186"/>
    <mergeCell ref="C172:C173"/>
    <mergeCell ref="B4:O4"/>
    <mergeCell ref="B7:B10"/>
    <mergeCell ref="C7:C10"/>
    <mergeCell ref="D7:D10"/>
    <mergeCell ref="C20:C21"/>
    <mergeCell ref="D20:D21"/>
    <mergeCell ref="B22:B24"/>
    <mergeCell ref="C22:C24"/>
    <mergeCell ref="D22:D24"/>
    <mergeCell ref="B11:B15"/>
    <mergeCell ref="C11:C13"/>
    <mergeCell ref="D11:D13"/>
    <mergeCell ref="B1:O1"/>
    <mergeCell ref="B2:O2"/>
    <mergeCell ref="P45:R45"/>
    <mergeCell ref="C14:C15"/>
    <mergeCell ref="D14:D15"/>
    <mergeCell ref="B16:B21"/>
    <mergeCell ref="C16:C17"/>
    <mergeCell ref="D16:D17"/>
    <mergeCell ref="C18:C19"/>
    <mergeCell ref="D18:D19"/>
    <mergeCell ref="B25:B26"/>
    <mergeCell ref="C25:C26"/>
    <mergeCell ref="D25:D26"/>
    <mergeCell ref="C35:C36"/>
    <mergeCell ref="D35:D36"/>
    <mergeCell ref="C37:C40"/>
    <mergeCell ref="D37:D40"/>
    <mergeCell ref="C41:C42"/>
    <mergeCell ref="D41:D42"/>
    <mergeCell ref="B27:B42"/>
    <mergeCell ref="C27:C29"/>
    <mergeCell ref="D27:D29"/>
    <mergeCell ref="C30:C31"/>
    <mergeCell ref="D30:D31"/>
    <mergeCell ref="C32:C34"/>
    <mergeCell ref="D32:D34"/>
    <mergeCell ref="C83:C85"/>
    <mergeCell ref="D83:D85"/>
    <mergeCell ref="C80:C82"/>
    <mergeCell ref="D80:D82"/>
    <mergeCell ref="C92:C94"/>
    <mergeCell ref="C59:C60"/>
    <mergeCell ref="D59:D60"/>
    <mergeCell ref="D77:D79"/>
    <mergeCell ref="C56:C58"/>
    <mergeCell ref="D56:D58"/>
    <mergeCell ref="C68:C70"/>
    <mergeCell ref="D68:D70"/>
    <mergeCell ref="C71:C73"/>
    <mergeCell ref="D71:D73"/>
    <mergeCell ref="C64:C65"/>
    <mergeCell ref="D64:D65"/>
    <mergeCell ref="C66:C67"/>
    <mergeCell ref="D66:D67"/>
    <mergeCell ref="C86:C88"/>
    <mergeCell ref="D86:D88"/>
    <mergeCell ref="C89:C91"/>
    <mergeCell ref="C129:C131"/>
    <mergeCell ref="D129:D131"/>
    <mergeCell ref="B117:B135"/>
    <mergeCell ref="C117:C119"/>
    <mergeCell ref="D117:D119"/>
    <mergeCell ref="C120:C121"/>
    <mergeCell ref="D120:D121"/>
    <mergeCell ref="D122:D123"/>
    <mergeCell ref="C124:C125"/>
    <mergeCell ref="D124:D125"/>
    <mergeCell ref="C132:C133"/>
    <mergeCell ref="D132:D133"/>
    <mergeCell ref="C134:C135"/>
    <mergeCell ref="D134:D135"/>
    <mergeCell ref="C126:C128"/>
    <mergeCell ref="D126:D128"/>
    <mergeCell ref="C122:C123"/>
    <mergeCell ref="D148:D149"/>
    <mergeCell ref="C150:C151"/>
    <mergeCell ref="C158:C159"/>
    <mergeCell ref="D158:D159"/>
    <mergeCell ref="C170:C171"/>
    <mergeCell ref="D170:D171"/>
    <mergeCell ref="C160:C161"/>
    <mergeCell ref="D160:D161"/>
    <mergeCell ref="C162:C163"/>
    <mergeCell ref="D172:D173"/>
    <mergeCell ref="C164:C165"/>
    <mergeCell ref="D164:D165"/>
    <mergeCell ref="C166:C167"/>
    <mergeCell ref="D166:D167"/>
    <mergeCell ref="C209:C210"/>
    <mergeCell ref="D209:D210"/>
    <mergeCell ref="C225:C227"/>
    <mergeCell ref="C187:C188"/>
    <mergeCell ref="D187:D188"/>
    <mergeCell ref="C189:C190"/>
    <mergeCell ref="D189:D190"/>
    <mergeCell ref="C191:C192"/>
    <mergeCell ref="B201:B216"/>
    <mergeCell ref="C201:C202"/>
    <mergeCell ref="D201:D202"/>
    <mergeCell ref="C203:C204"/>
    <mergeCell ref="C215:C216"/>
    <mergeCell ref="D215:D216"/>
    <mergeCell ref="D225:D227"/>
    <mergeCell ref="C211:C212"/>
    <mergeCell ref="D211:D212"/>
    <mergeCell ref="C213:C214"/>
    <mergeCell ref="D213:D214"/>
    <mergeCell ref="C207:C208"/>
    <mergeCell ref="D207:D208"/>
    <mergeCell ref="D203:D204"/>
    <mergeCell ref="D244:D245"/>
    <mergeCell ref="C246:C247"/>
    <mergeCell ref="D246:D247"/>
    <mergeCell ref="C260:C261"/>
    <mergeCell ref="C244:C245"/>
    <mergeCell ref="D222:D224"/>
    <mergeCell ref="C232:C233"/>
    <mergeCell ref="C238:C239"/>
    <mergeCell ref="D238:D239"/>
    <mergeCell ref="C240:C241"/>
    <mergeCell ref="D240:D241"/>
    <mergeCell ref="C234:C235"/>
    <mergeCell ref="D234:D235"/>
    <mergeCell ref="D232:D233"/>
    <mergeCell ref="C236:C237"/>
    <mergeCell ref="D236:D237"/>
    <mergeCell ref="C228:C229"/>
    <mergeCell ref="D228:D229"/>
    <mergeCell ref="C242:C243"/>
    <mergeCell ref="D242:D243"/>
    <mergeCell ref="C248:C249"/>
    <mergeCell ref="C222:C224"/>
    <mergeCell ref="C230:C231"/>
    <mergeCell ref="D230:D231"/>
    <mergeCell ref="B252:B257"/>
    <mergeCell ref="D248:D249"/>
    <mergeCell ref="C254:C255"/>
    <mergeCell ref="D254:D255"/>
    <mergeCell ref="C256:C257"/>
    <mergeCell ref="D256:D257"/>
    <mergeCell ref="C250:C251"/>
    <mergeCell ref="D250:D251"/>
    <mergeCell ref="D270:D271"/>
    <mergeCell ref="C252:C253"/>
    <mergeCell ref="D252:D253"/>
    <mergeCell ref="C272:C273"/>
    <mergeCell ref="D272:D273"/>
    <mergeCell ref="C278:C279"/>
    <mergeCell ref="D278:D279"/>
    <mergeCell ref="C274:C275"/>
    <mergeCell ref="D274:D275"/>
    <mergeCell ref="C276:C277"/>
    <mergeCell ref="D276:D277"/>
    <mergeCell ref="B258:B265"/>
    <mergeCell ref="C258:C259"/>
    <mergeCell ref="C264:C265"/>
    <mergeCell ref="C262:C263"/>
    <mergeCell ref="B266:B279"/>
    <mergeCell ref="C266:C267"/>
    <mergeCell ref="D266:D267"/>
    <mergeCell ref="C268:C269"/>
    <mergeCell ref="D268:D269"/>
    <mergeCell ref="C270:C271"/>
    <mergeCell ref="C294:C295"/>
    <mergeCell ref="D294:D295"/>
    <mergeCell ref="C284:C285"/>
    <mergeCell ref="D284:D285"/>
    <mergeCell ref="C286:C287"/>
    <mergeCell ref="D286:D287"/>
    <mergeCell ref="C288:C289"/>
    <mergeCell ref="D288:D289"/>
    <mergeCell ref="B280:B295"/>
    <mergeCell ref="C280:C281"/>
    <mergeCell ref="D280:D281"/>
    <mergeCell ref="C282:C283"/>
    <mergeCell ref="D282:D283"/>
    <mergeCell ref="C290:C291"/>
    <mergeCell ref="D290:D291"/>
    <mergeCell ref="C292:C293"/>
    <mergeCell ref="D292:D293"/>
    <mergeCell ref="B297:O297"/>
    <mergeCell ref="B300:B305"/>
    <mergeCell ref="C300:C302"/>
    <mergeCell ref="D300:D302"/>
    <mergeCell ref="C303:C305"/>
    <mergeCell ref="D303:D305"/>
    <mergeCell ref="C313:C314"/>
    <mergeCell ref="D313:D314"/>
    <mergeCell ref="C315:C316"/>
    <mergeCell ref="D315:D316"/>
    <mergeCell ref="B317:B331"/>
    <mergeCell ref="C317:C318"/>
    <mergeCell ref="D317:D318"/>
    <mergeCell ref="C320:C321"/>
    <mergeCell ref="D320:D321"/>
    <mergeCell ref="B306:B316"/>
    <mergeCell ref="C306:C307"/>
    <mergeCell ref="D306:D307"/>
    <mergeCell ref="C308:C309"/>
    <mergeCell ref="D308:D309"/>
    <mergeCell ref="C311:C312"/>
    <mergeCell ref="D311:D312"/>
    <mergeCell ref="C326:C327"/>
    <mergeCell ref="C322:C323"/>
    <mergeCell ref="D322:D323"/>
    <mergeCell ref="C330:C331"/>
    <mergeCell ref="D330:D331"/>
    <mergeCell ref="C324:C325"/>
    <mergeCell ref="D324:D325"/>
    <mergeCell ref="D326:D327"/>
    <mergeCell ref="C328:C329"/>
    <mergeCell ref="D328:D329"/>
    <mergeCell ref="B332:B341"/>
    <mergeCell ref="C332:C333"/>
    <mergeCell ref="C334:C335"/>
    <mergeCell ref="C336:C337"/>
    <mergeCell ref="C338:C339"/>
    <mergeCell ref="C340:C341"/>
    <mergeCell ref="D368:D369"/>
    <mergeCell ref="C370:C371"/>
    <mergeCell ref="D370:D371"/>
    <mergeCell ref="C354:C355"/>
    <mergeCell ref="C356:C357"/>
    <mergeCell ref="C358:C359"/>
    <mergeCell ref="D358:D359"/>
    <mergeCell ref="C342:C343"/>
    <mergeCell ref="D342:D343"/>
    <mergeCell ref="C345:C346"/>
    <mergeCell ref="D345:D346"/>
    <mergeCell ref="C347:C348"/>
    <mergeCell ref="D347:D348"/>
    <mergeCell ref="C350:C351"/>
    <mergeCell ref="D350:D351"/>
    <mergeCell ref="C352:C353"/>
    <mergeCell ref="D352:D353"/>
    <mergeCell ref="C372:C373"/>
    <mergeCell ref="D382:D383"/>
    <mergeCell ref="C374:C375"/>
    <mergeCell ref="D374:D375"/>
    <mergeCell ref="B376:B383"/>
    <mergeCell ref="C376:C377"/>
    <mergeCell ref="D376:D377"/>
    <mergeCell ref="C378:C379"/>
    <mergeCell ref="D378:D379"/>
    <mergeCell ref="C380:C381"/>
    <mergeCell ref="D380:D381"/>
    <mergeCell ref="C382:C383"/>
    <mergeCell ref="B476:R476"/>
    <mergeCell ref="B479:B484"/>
    <mergeCell ref="C479:C481"/>
    <mergeCell ref="D479:D481"/>
    <mergeCell ref="C482:C484"/>
    <mergeCell ref="D482:D484"/>
    <mergeCell ref="D193:D194"/>
    <mergeCell ref="C199:C200"/>
    <mergeCell ref="D199:D200"/>
    <mergeCell ref="C205:C206"/>
    <mergeCell ref="D205:D206"/>
    <mergeCell ref="B342:B359"/>
    <mergeCell ref="B385:R385"/>
    <mergeCell ref="D372:D373"/>
    <mergeCell ref="B360:B375"/>
    <mergeCell ref="C360:C361"/>
    <mergeCell ref="D360:D361"/>
    <mergeCell ref="C362:C363"/>
    <mergeCell ref="D362:D363"/>
    <mergeCell ref="C364:C365"/>
    <mergeCell ref="D364:D365"/>
    <mergeCell ref="C366:C367"/>
    <mergeCell ref="D366:D367"/>
    <mergeCell ref="C368:C369"/>
    <mergeCell ref="B485:B495"/>
    <mergeCell ref="C485:C486"/>
    <mergeCell ref="D485:D486"/>
    <mergeCell ref="C487:C488"/>
    <mergeCell ref="D487:D488"/>
    <mergeCell ref="C490:C491"/>
    <mergeCell ref="D490:D491"/>
    <mergeCell ref="C492:C493"/>
    <mergeCell ref="D492:D493"/>
    <mergeCell ref="C494:C495"/>
    <mergeCell ref="D494:D495"/>
    <mergeCell ref="B496:B511"/>
    <mergeCell ref="C496:C497"/>
    <mergeCell ref="D496:D497"/>
    <mergeCell ref="C498:C499"/>
    <mergeCell ref="D498:D499"/>
    <mergeCell ref="C500:C501"/>
    <mergeCell ref="D500:D501"/>
    <mergeCell ref="C502:C503"/>
    <mergeCell ref="D502:D503"/>
    <mergeCell ref="C504:C505"/>
    <mergeCell ref="D504:D505"/>
    <mergeCell ref="C506:C507"/>
    <mergeCell ref="D506:D507"/>
    <mergeCell ref="C508:C509"/>
    <mergeCell ref="D508:D509"/>
    <mergeCell ref="C510:C511"/>
    <mergeCell ref="D510:D511"/>
    <mergeCell ref="B512:B521"/>
    <mergeCell ref="C512:C513"/>
    <mergeCell ref="C514:C515"/>
    <mergeCell ref="C516:C517"/>
    <mergeCell ref="C518:C519"/>
    <mergeCell ref="C520:C521"/>
    <mergeCell ref="B522:B541"/>
    <mergeCell ref="C522:C523"/>
    <mergeCell ref="C534:C535"/>
    <mergeCell ref="C556:C557"/>
    <mergeCell ref="D556:D557"/>
    <mergeCell ref="D522:D523"/>
    <mergeCell ref="C524:C525"/>
    <mergeCell ref="D524:D525"/>
    <mergeCell ref="C527:C528"/>
    <mergeCell ref="D527:D528"/>
    <mergeCell ref="C529:C530"/>
    <mergeCell ref="D529:D530"/>
    <mergeCell ref="C532:C533"/>
    <mergeCell ref="D532:D533"/>
    <mergeCell ref="D546:D547"/>
    <mergeCell ref="C548:C549"/>
    <mergeCell ref="D548:D549"/>
    <mergeCell ref="C550:C551"/>
    <mergeCell ref="D550:D551"/>
    <mergeCell ref="C552:C553"/>
    <mergeCell ref="D552:D553"/>
    <mergeCell ref="C554:C555"/>
    <mergeCell ref="D554:D555"/>
    <mergeCell ref="P138:R138"/>
    <mergeCell ref="P220:R220"/>
    <mergeCell ref="P298:R298"/>
    <mergeCell ref="P386:R386"/>
    <mergeCell ref="B558:B565"/>
    <mergeCell ref="C558:C559"/>
    <mergeCell ref="D558:D559"/>
    <mergeCell ref="C560:C561"/>
    <mergeCell ref="D560:D561"/>
    <mergeCell ref="C562:C563"/>
    <mergeCell ref="D562:D563"/>
    <mergeCell ref="C564:C565"/>
    <mergeCell ref="D564:D565"/>
    <mergeCell ref="D534:D535"/>
    <mergeCell ref="C536:C537"/>
    <mergeCell ref="C538:C539"/>
    <mergeCell ref="C540:C541"/>
    <mergeCell ref="D540:D541"/>
    <mergeCell ref="B542:B557"/>
    <mergeCell ref="C542:C543"/>
    <mergeCell ref="D542:D543"/>
    <mergeCell ref="C544:C545"/>
    <mergeCell ref="D544:D545"/>
    <mergeCell ref="C546:C547"/>
  </mergeCells>
  <printOptions horizontalCentered="1"/>
  <pageMargins left="0.39370078740157483" right="0.39370078740157483" top="0.39370078740157483" bottom="0.39370078740157483" header="0.15748031496062992" footer="0.15748031496062992"/>
  <pageSetup paperSize="8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KAYA, ISU</dc:creator>
  <cp:lastModifiedBy>Mahide ILGAR, ISU</cp:lastModifiedBy>
  <dcterms:created xsi:type="dcterms:W3CDTF">2021-12-21T13:36:50Z</dcterms:created>
  <dcterms:modified xsi:type="dcterms:W3CDTF">2024-02-01T09:12:34Z</dcterms:modified>
</cp:coreProperties>
</file>