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D:\googleDriveD\myISU\capstone\"/>
    </mc:Choice>
  </mc:AlternateContent>
  <xr:revisionPtr revIDLastSave="0" documentId="8_{9E0DF823-0876-4B87-A753-F1188E5AF136}" xr6:coauthVersionLast="47" xr6:coauthVersionMax="47" xr10:uidLastSave="{00000000-0000-0000-0000-000000000000}"/>
  <bookViews>
    <workbookView xWindow="-28920" yWindow="-120" windowWidth="29040" windowHeight="15720" xr2:uid="{BCB02606-AD85-4481-877E-30E06827CFDC}"/>
  </bookViews>
  <sheets>
    <sheet name="Form" sheetId="1" r:id="rId1"/>
    <sheet name="Example" sheetId="5" r:id="rId2"/>
    <sheet name="Example 2" sheetId="6" r:id="rId3"/>
    <sheet name="Example 3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7" l="1"/>
  <c r="H14" i="7"/>
  <c r="H15" i="7"/>
  <c r="H16" i="7"/>
  <c r="H17" i="7"/>
  <c r="H18" i="7"/>
  <c r="C67" i="7"/>
  <c r="F67" i="7" s="1"/>
  <c r="H66" i="7"/>
  <c r="G66" i="7"/>
  <c r="H65" i="7"/>
  <c r="G65" i="7"/>
  <c r="H64" i="7"/>
  <c r="G64" i="7"/>
  <c r="H63" i="7"/>
  <c r="G63" i="7"/>
  <c r="H62" i="7"/>
  <c r="G62" i="7"/>
  <c r="F61" i="7"/>
  <c r="C59" i="7"/>
  <c r="H58" i="7"/>
  <c r="G58" i="7"/>
  <c r="H57" i="7"/>
  <c r="G57" i="7"/>
  <c r="H56" i="7"/>
  <c r="G56" i="7"/>
  <c r="H55" i="7"/>
  <c r="G55" i="7"/>
  <c r="H54" i="7"/>
  <c r="G54" i="7"/>
  <c r="H53" i="7"/>
  <c r="G53" i="7"/>
  <c r="H52" i="7"/>
  <c r="G52" i="7"/>
  <c r="F51" i="7"/>
  <c r="C49" i="7"/>
  <c r="H48" i="7"/>
  <c r="G48" i="7"/>
  <c r="H47" i="7"/>
  <c r="G47" i="7"/>
  <c r="H46" i="7"/>
  <c r="G46" i="7"/>
  <c r="H45" i="7"/>
  <c r="G45" i="7"/>
  <c r="F44" i="7"/>
  <c r="E42" i="7"/>
  <c r="C42" i="7"/>
  <c r="H41" i="7"/>
  <c r="G41" i="7"/>
  <c r="H40" i="7"/>
  <c r="G40" i="7"/>
  <c r="H39" i="7"/>
  <c r="G39" i="7"/>
  <c r="F42" i="7" s="1"/>
  <c r="F38" i="7"/>
  <c r="C36" i="7"/>
  <c r="H35" i="7"/>
  <c r="G35" i="7"/>
  <c r="H34" i="7"/>
  <c r="G34" i="7"/>
  <c r="H33" i="7"/>
  <c r="G33" i="7"/>
  <c r="H32" i="7"/>
  <c r="G32" i="7"/>
  <c r="F31" i="7"/>
  <c r="C29" i="7"/>
  <c r="H28" i="7"/>
  <c r="G28" i="7"/>
  <c r="H27" i="7"/>
  <c r="G27" i="7"/>
  <c r="H26" i="7"/>
  <c r="G26" i="7"/>
  <c r="H25" i="7"/>
  <c r="G25" i="7"/>
  <c r="H24" i="7"/>
  <c r="G24" i="7"/>
  <c r="H23" i="7"/>
  <c r="G23" i="7"/>
  <c r="H22" i="7"/>
  <c r="G22" i="7"/>
  <c r="H21" i="7"/>
  <c r="G21" i="7"/>
  <c r="F20" i="7"/>
  <c r="C18" i="7"/>
  <c r="G17" i="7"/>
  <c r="G16" i="7"/>
  <c r="G15" i="7"/>
  <c r="G14" i="7"/>
  <c r="G13" i="7"/>
  <c r="H12" i="7"/>
  <c r="G12" i="7"/>
  <c r="H11" i="7"/>
  <c r="G11" i="7"/>
  <c r="F10" i="7"/>
  <c r="H8" i="7"/>
  <c r="C8" i="7"/>
  <c r="H7" i="7"/>
  <c r="G7" i="7"/>
  <c r="H6" i="7"/>
  <c r="G6" i="7"/>
  <c r="H5" i="7"/>
  <c r="G5" i="7"/>
  <c r="H4" i="7"/>
  <c r="G4" i="7"/>
  <c r="H3" i="7"/>
  <c r="G3" i="7"/>
  <c r="H14" i="1"/>
  <c r="H8" i="1"/>
  <c r="G14" i="1"/>
  <c r="H17" i="6"/>
  <c r="H15" i="6"/>
  <c r="G15" i="6"/>
  <c r="H16" i="1"/>
  <c r="G16" i="1"/>
  <c r="C66" i="6"/>
  <c r="H65" i="6"/>
  <c r="G65" i="6"/>
  <c r="H64" i="6"/>
  <c r="G64" i="6"/>
  <c r="H63" i="6"/>
  <c r="G63" i="6"/>
  <c r="H62" i="6"/>
  <c r="G62" i="6"/>
  <c r="H61" i="6"/>
  <c r="G61" i="6"/>
  <c r="F60" i="6"/>
  <c r="C58" i="6"/>
  <c r="F58" i="6" s="1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F50" i="6"/>
  <c r="C48" i="6"/>
  <c r="H47" i="6"/>
  <c r="G47" i="6"/>
  <c r="H46" i="6"/>
  <c r="G46" i="6"/>
  <c r="H45" i="6"/>
  <c r="G45" i="6"/>
  <c r="H44" i="6"/>
  <c r="G44" i="6"/>
  <c r="E48" i="6" s="1"/>
  <c r="F43" i="6"/>
  <c r="C41" i="6"/>
  <c r="H40" i="6"/>
  <c r="G40" i="6"/>
  <c r="H39" i="6"/>
  <c r="G39" i="6"/>
  <c r="E41" i="6" s="1"/>
  <c r="H38" i="6"/>
  <c r="G38" i="6"/>
  <c r="F37" i="6"/>
  <c r="C35" i="6"/>
  <c r="H34" i="6"/>
  <c r="G34" i="6"/>
  <c r="H33" i="6"/>
  <c r="G33" i="6"/>
  <c r="E35" i="6" s="1"/>
  <c r="H32" i="6"/>
  <c r="G32" i="6"/>
  <c r="H31" i="6"/>
  <c r="G31" i="6"/>
  <c r="F30" i="6"/>
  <c r="C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F19" i="6"/>
  <c r="C17" i="6"/>
  <c r="H16" i="6"/>
  <c r="G16" i="6"/>
  <c r="H14" i="6"/>
  <c r="G14" i="6"/>
  <c r="H13" i="6"/>
  <c r="G13" i="6"/>
  <c r="H12" i="6"/>
  <c r="G12" i="6"/>
  <c r="H11" i="6"/>
  <c r="G11" i="6"/>
  <c r="F10" i="6"/>
  <c r="H8" i="6"/>
  <c r="C8" i="6"/>
  <c r="H7" i="6"/>
  <c r="G7" i="6"/>
  <c r="H6" i="6"/>
  <c r="G6" i="6"/>
  <c r="H5" i="6"/>
  <c r="G5" i="6"/>
  <c r="H4" i="6"/>
  <c r="G4" i="6"/>
  <c r="H3" i="6"/>
  <c r="G3" i="6"/>
  <c r="H28" i="1"/>
  <c r="G28" i="1"/>
  <c r="H27" i="1"/>
  <c r="G27" i="1"/>
  <c r="G63" i="1"/>
  <c r="G64" i="1"/>
  <c r="G65" i="1"/>
  <c r="G66" i="1"/>
  <c r="H63" i="1"/>
  <c r="H64" i="1"/>
  <c r="H65" i="1"/>
  <c r="H66" i="1"/>
  <c r="H54" i="5"/>
  <c r="G54" i="5"/>
  <c r="H56" i="5"/>
  <c r="G56" i="5"/>
  <c r="H55" i="5"/>
  <c r="G55" i="5"/>
  <c r="H57" i="1"/>
  <c r="G57" i="1"/>
  <c r="H56" i="1"/>
  <c r="G56" i="1"/>
  <c r="H8" i="5"/>
  <c r="H7" i="1"/>
  <c r="H5" i="1"/>
  <c r="H4" i="1"/>
  <c r="H55" i="1"/>
  <c r="C64" i="5"/>
  <c r="H63" i="5"/>
  <c r="G63" i="5"/>
  <c r="H62" i="5"/>
  <c r="G62" i="5"/>
  <c r="H61" i="5"/>
  <c r="G61" i="5"/>
  <c r="H60" i="5"/>
  <c r="G60" i="5"/>
  <c r="F59" i="5"/>
  <c r="C57" i="5"/>
  <c r="G53" i="5"/>
  <c r="G52" i="5"/>
  <c r="H51" i="5"/>
  <c r="G51" i="5"/>
  <c r="H50" i="5"/>
  <c r="G50" i="5"/>
  <c r="H49" i="5"/>
  <c r="G49" i="5"/>
  <c r="F48" i="5"/>
  <c r="C46" i="5"/>
  <c r="H45" i="5"/>
  <c r="G45" i="5"/>
  <c r="H44" i="5"/>
  <c r="G44" i="5"/>
  <c r="H43" i="5"/>
  <c r="G43" i="5"/>
  <c r="H42" i="5"/>
  <c r="G42" i="5"/>
  <c r="F41" i="5"/>
  <c r="C39" i="5"/>
  <c r="H38" i="5"/>
  <c r="G38" i="5"/>
  <c r="H37" i="5"/>
  <c r="G37" i="5"/>
  <c r="H36" i="5"/>
  <c r="G36" i="5"/>
  <c r="F35" i="5"/>
  <c r="C33" i="5"/>
  <c r="H32" i="5"/>
  <c r="G32" i="5"/>
  <c r="H31" i="5"/>
  <c r="G31" i="5"/>
  <c r="H30" i="5"/>
  <c r="G30" i="5"/>
  <c r="H29" i="5"/>
  <c r="G29" i="5"/>
  <c r="F28" i="5"/>
  <c r="C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F18" i="5"/>
  <c r="C16" i="5"/>
  <c r="H15" i="5"/>
  <c r="G15" i="5"/>
  <c r="H14" i="5"/>
  <c r="G14" i="5"/>
  <c r="H13" i="5"/>
  <c r="G13" i="5"/>
  <c r="H12" i="5"/>
  <c r="G12" i="5"/>
  <c r="H11" i="5"/>
  <c r="G11" i="5"/>
  <c r="F10" i="5"/>
  <c r="C8" i="5"/>
  <c r="H7" i="5"/>
  <c r="G7" i="5"/>
  <c r="H6" i="5"/>
  <c r="G6" i="5"/>
  <c r="H5" i="5"/>
  <c r="G5" i="5"/>
  <c r="H4" i="5"/>
  <c r="G4" i="5"/>
  <c r="H3" i="5"/>
  <c r="G3" i="5"/>
  <c r="H23" i="1"/>
  <c r="G23" i="1"/>
  <c r="C8" i="1"/>
  <c r="G55" i="1"/>
  <c r="F61" i="1"/>
  <c r="F51" i="1"/>
  <c r="F44" i="1"/>
  <c r="F38" i="1"/>
  <c r="F31" i="1"/>
  <c r="F20" i="1"/>
  <c r="F10" i="1"/>
  <c r="H34" i="1"/>
  <c r="G34" i="1"/>
  <c r="H33" i="1"/>
  <c r="G33" i="1"/>
  <c r="C59" i="1"/>
  <c r="H48" i="1"/>
  <c r="G48" i="1"/>
  <c r="C49" i="1"/>
  <c r="H47" i="1"/>
  <c r="G47" i="1"/>
  <c r="H46" i="1"/>
  <c r="G46" i="1"/>
  <c r="H45" i="1"/>
  <c r="G45" i="1"/>
  <c r="H62" i="1"/>
  <c r="H58" i="1"/>
  <c r="H54" i="1"/>
  <c r="H53" i="1"/>
  <c r="H52" i="1"/>
  <c r="H41" i="1"/>
  <c r="H40" i="1"/>
  <c r="H39" i="1"/>
  <c r="H35" i="1"/>
  <c r="H32" i="1"/>
  <c r="H26" i="1"/>
  <c r="H25" i="1"/>
  <c r="H24" i="1"/>
  <c r="H22" i="1"/>
  <c r="H21" i="1"/>
  <c r="H17" i="1"/>
  <c r="H15" i="1"/>
  <c r="H13" i="1"/>
  <c r="H12" i="1"/>
  <c r="H11" i="1"/>
  <c r="H6" i="1"/>
  <c r="H3" i="1"/>
  <c r="G3" i="1"/>
  <c r="G4" i="1"/>
  <c r="G5" i="1"/>
  <c r="G6" i="1"/>
  <c r="G7" i="1"/>
  <c r="G12" i="1"/>
  <c r="G13" i="1"/>
  <c r="G15" i="1"/>
  <c r="G17" i="1"/>
  <c r="G11" i="1"/>
  <c r="G22" i="1"/>
  <c r="G24" i="1"/>
  <c r="G25" i="1"/>
  <c r="G26" i="1"/>
  <c r="C29" i="1"/>
  <c r="G21" i="1"/>
  <c r="G35" i="1"/>
  <c r="G32" i="1"/>
  <c r="G40" i="1"/>
  <c r="G41" i="1"/>
  <c r="G39" i="1"/>
  <c r="G52" i="1"/>
  <c r="G62" i="1"/>
  <c r="G53" i="1"/>
  <c r="G54" i="1"/>
  <c r="G58" i="1"/>
  <c r="C67" i="1"/>
  <c r="C42" i="1"/>
  <c r="C36" i="1"/>
  <c r="C18" i="1"/>
  <c r="E59" i="7" l="1"/>
  <c r="F59" i="7"/>
  <c r="F49" i="7"/>
  <c r="F36" i="7"/>
  <c r="E36" i="7"/>
  <c r="F29" i="7"/>
  <c r="E18" i="7"/>
  <c r="F18" i="7"/>
  <c r="F8" i="7"/>
  <c r="E8" i="7"/>
  <c r="E29" i="7"/>
  <c r="E49" i="7"/>
  <c r="E67" i="7"/>
  <c r="F17" i="6"/>
  <c r="F48" i="6"/>
  <c r="E17" i="6"/>
  <c r="F35" i="6"/>
  <c r="E58" i="6"/>
  <c r="F66" i="6"/>
  <c r="F28" i="6"/>
  <c r="F41" i="6"/>
  <c r="E8" i="6"/>
  <c r="F8" i="6"/>
  <c r="E28" i="6"/>
  <c r="E66" i="6"/>
  <c r="F8" i="5"/>
  <c r="E8" i="5"/>
  <c r="F64" i="5"/>
  <c r="E57" i="5"/>
  <c r="F57" i="5"/>
  <c r="F46" i="5"/>
  <c r="E39" i="5"/>
  <c r="E33" i="5"/>
  <c r="F26" i="5"/>
  <c r="E16" i="5"/>
  <c r="F16" i="5"/>
  <c r="F39" i="5"/>
  <c r="E26" i="5"/>
  <c r="E46" i="5"/>
  <c r="E64" i="5"/>
  <c r="F33" i="5"/>
  <c r="E8" i="1"/>
  <c r="F8" i="1"/>
  <c r="E29" i="1"/>
  <c r="F18" i="1"/>
  <c r="H18" i="1" s="1"/>
  <c r="E49" i="1"/>
  <c r="E42" i="1"/>
  <c r="E67" i="1"/>
  <c r="E36" i="1"/>
  <c r="E59" i="1"/>
  <c r="E18" i="1"/>
  <c r="F29" i="1"/>
  <c r="F36" i="1"/>
  <c r="F42" i="1"/>
  <c r="F49" i="1"/>
  <c r="F59" i="1"/>
  <c r="F67" i="1"/>
  <c r="F69" i="1" l="1"/>
  <c r="H69" i="1" s="1"/>
  <c r="F69" i="7"/>
  <c r="H69" i="7" s="1"/>
  <c r="F68" i="6"/>
  <c r="F66" i="5"/>
</calcChain>
</file>

<file path=xl/sharedStrings.xml><?xml version="1.0" encoding="utf-8"?>
<sst xmlns="http://schemas.openxmlformats.org/spreadsheetml/2006/main" count="377" uniqueCount="97">
  <si>
    <t>Real or hypothetical</t>
  </si>
  <si>
    <t>Do you solve a real problem or hypothetical problem? (choose only a or b)</t>
  </si>
  <si>
    <t>coeff</t>
  </si>
  <si>
    <t>min</t>
  </si>
  <si>
    <t>max</t>
  </si>
  <si>
    <t>your 
answer</t>
  </si>
  <si>
    <t>a</t>
  </si>
  <si>
    <t>We solve a problem with a real organization and real data</t>
  </si>
  <si>
    <t>- We visited / observed the system at least once</t>
  </si>
  <si>
    <t>- System is eligible for regular observation and data collection</t>
  </si>
  <si>
    <t>b</t>
  </si>
  <si>
    <t>We solve a hypothetical problem with data collected from secondary sources</t>
  </si>
  <si>
    <t>- We checked the availability of data from secondary sources</t>
  </si>
  <si>
    <t>your score:</t>
  </si>
  <si>
    <t>Integrated problem</t>
  </si>
  <si>
    <t>Which of the following components will exist in your problem formulation? (choose all that apply)</t>
  </si>
  <si>
    <t>Users' applications</t>
  </si>
  <si>
    <t>Electronic components</t>
  </si>
  <si>
    <t>Design tools / Testbenches</t>
  </si>
  <si>
    <t>Simulation programmes</t>
  </si>
  <si>
    <t>Implementation modules (FPGA, PCB, etc.)</t>
  </si>
  <si>
    <t xml:space="preserve">Databases / Algorithms  </t>
  </si>
  <si>
    <t>Performance Analysis (Energy, Speed, etc.)</t>
  </si>
  <si>
    <t>Problem type</t>
  </si>
  <si>
    <t>What will be your problem type? (choose all that apply)</t>
  </si>
  <si>
    <t>Implementation (FPGA, PCB, etc.)</t>
  </si>
  <si>
    <t>Software coding / Algorithm design</t>
  </si>
  <si>
    <t>Hardware design (smart devices, etc.)</t>
  </si>
  <si>
    <t>AI Applications (image/video processing, etc.)</t>
  </si>
  <si>
    <t>Theoretical development</t>
  </si>
  <si>
    <t>Soft data generation</t>
  </si>
  <si>
    <t>Real-time data measurements</t>
  </si>
  <si>
    <t xml:space="preserve">Other   </t>
  </si>
  <si>
    <t>Additional features</t>
  </si>
  <si>
    <t>Which of the following additional features will exist in your problem formulation? (choose all that apply)</t>
  </si>
  <si>
    <t>Uncertainty (fuzzy, probabilistic, etc.)</t>
  </si>
  <si>
    <t>Multi-objective</t>
  </si>
  <si>
    <t xml:space="preserve">Multi-phase (dynamic, etc) </t>
  </si>
  <si>
    <t>Non-linearity</t>
  </si>
  <si>
    <t>Problem size</t>
  </si>
  <si>
    <t>Approximately how many decision variables or target variables will be optimized or predicted/classified in total? (choose one)</t>
  </si>
  <si>
    <t>1-10</t>
  </si>
  <si>
    <t>11-100</t>
  </si>
  <si>
    <t>100+</t>
  </si>
  <si>
    <t>Data sample size</t>
  </si>
  <si>
    <t>Approximately how many constraints will be used for optimization or data samples for prediction/classification? (choose one)</t>
  </si>
  <si>
    <t>1-100</t>
  </si>
  <si>
    <t>101-500</t>
  </si>
  <si>
    <t>501-1000</t>
  </si>
  <si>
    <t>1000+</t>
  </si>
  <si>
    <t>Solution approach</t>
  </si>
  <si>
    <t>Which solution approaches will be used to solve your problem? (choose all that apply)</t>
  </si>
  <si>
    <t>MCDM</t>
  </si>
  <si>
    <t>LP, IP or NLP</t>
  </si>
  <si>
    <t>MILP or MINLP</t>
  </si>
  <si>
    <t xml:space="preserve">Combinatorial Optimization (Heuristic, Metaheuristics)  </t>
  </si>
  <si>
    <t>Simulation Modelling</t>
  </si>
  <si>
    <t>Machine Learning</t>
  </si>
  <si>
    <t>Statistical Methods</t>
  </si>
  <si>
    <t>Solution tool</t>
  </si>
  <si>
    <t>Which programming languages/ solution tools are you planning to use to apply your solution?</t>
  </si>
  <si>
    <t>Python, C, C#, VB, C++, R, Matlab, etc.</t>
  </si>
  <si>
    <t>Commercial Solvers (CVX, Mathematica, etc.)</t>
  </si>
  <si>
    <t>Data analysis/graphing softwares (LabPlot, Excel, Graphmaker, etc.)</t>
  </si>
  <si>
    <t>Simulation Software (Vivado, LTSpice, HFSS, FEKO, CST, etc.)</t>
  </si>
  <si>
    <t>Other software (SPSS, etc.)</t>
  </si>
  <si>
    <t>calculated total score:</t>
  </si>
  <si>
    <t>People / workers</t>
  </si>
  <si>
    <t>Machine / equipment</t>
  </si>
  <si>
    <t>Material / product</t>
  </si>
  <si>
    <t>Vehicles</t>
  </si>
  <si>
    <t>Energy</t>
  </si>
  <si>
    <t>Scheduling</t>
  </si>
  <si>
    <t>Prediction</t>
  </si>
  <si>
    <t>Classification</t>
  </si>
  <si>
    <t>buraya ne ekleyebiliriz</t>
  </si>
  <si>
    <t>Location</t>
  </si>
  <si>
    <t>Allocation</t>
  </si>
  <si>
    <t>Assignment</t>
  </si>
  <si>
    <t>Routing and Transporation</t>
  </si>
  <si>
    <t>Uncertainty</t>
  </si>
  <si>
    <t>Multi-phase</t>
  </si>
  <si>
    <t>25-100</t>
  </si>
  <si>
    <t>Metaheuristics</t>
  </si>
  <si>
    <t>Combinatorial Optimization</t>
  </si>
  <si>
    <t>Which solution tool are you planning to use to apply your solution?</t>
  </si>
  <si>
    <t>Python</t>
  </si>
  <si>
    <t>Gams</t>
  </si>
  <si>
    <t>Excel</t>
  </si>
  <si>
    <t>Matlab</t>
  </si>
  <si>
    <t xml:space="preserve">Data  </t>
  </si>
  <si>
    <t xml:space="preserve">Scheduling </t>
  </si>
  <si>
    <t>Commercial Solvers (CPLEX, etc.)</t>
  </si>
  <si>
    <t>Simulation Software (Simio, etc.)</t>
  </si>
  <si>
    <t>Other software (Minitab, SPSS, etc.)</t>
  </si>
  <si>
    <t>Material / product / waste</t>
  </si>
  <si>
    <t>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</si>
</sst>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162"/>
    </font>
    <font>
      <sz val="11"/>
      <color theme="1"/>
      <name val="Calibri"/>
      <family val="2"/>
      <charset val="16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  <font>
      <sz val="8"/>
      <color rgb="FFC00000"/>
      <name val="Times New Roman"/>
      <family val="1"/>
    </font>
    <font>
      <sz val="11"/>
      <color rgb="FF0070C0"/>
      <name val="Times New Roman"/>
      <family val="1"/>
    </font>
    <font>
      <sz val="11"/>
      <color rgb="FF00B050"/>
      <name val="Times New Roman"/>
      <family val="1"/>
    </font>
    <font>
      <sz val="11"/>
      <color theme="5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vertical="center" wrapText="1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Form!$B$69:$F$69</c:f>
              <c:strCache>
                <c:ptCount val="5"/>
                <c:pt idx="0">
                  <c:v>calculated total score: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0%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(Form!$B$1,Form!$B$9,Form!$B$19,Form!$B$30,Form!$B$37,Form!$B$43,Form!$B$50,Form!$B$60)</c:f>
              <c:strCache>
                <c:ptCount val="8"/>
                <c:pt idx="0">
                  <c:v>Real or hypothetical</c:v>
                </c:pt>
                <c:pt idx="1">
                  <c:v>Integrated problem</c:v>
                </c:pt>
                <c:pt idx="2">
                  <c:v>Problem type</c:v>
                </c:pt>
                <c:pt idx="3">
                  <c:v>Additional features</c:v>
                </c:pt>
                <c:pt idx="4">
                  <c:v>Problem size</c:v>
                </c:pt>
                <c:pt idx="5">
                  <c:v>Data sample size</c:v>
                </c:pt>
                <c:pt idx="6">
                  <c:v>Solution approach</c:v>
                </c:pt>
                <c:pt idx="7">
                  <c:v>Solution tool</c:v>
                </c:pt>
              </c:strCache>
            </c:strRef>
          </c:cat>
          <c:val>
            <c:numRef>
              <c:f>(Form!$F$8,Form!$F$18,Form!$F$29,Form!$F$36,Form!$F$42,Form!$F$49,Form!$F$59,Form!$F$67)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E-49BD-B75E-89F372693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532192"/>
        <c:axId val="1507534112"/>
      </c:radarChart>
      <c:catAx>
        <c:axId val="150753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7534112"/>
        <c:crosses val="autoZero"/>
        <c:auto val="1"/>
        <c:lblAlgn val="ctr"/>
        <c:lblOffset val="100"/>
        <c:noMultiLvlLbl val="0"/>
      </c:catAx>
      <c:valAx>
        <c:axId val="150753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753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Example!$B$66:$F$66</c:f>
              <c:strCache>
                <c:ptCount val="5"/>
                <c:pt idx="0">
                  <c:v>calculated total score:</c:v>
                </c:pt>
                <c:pt idx="1">
                  <c:v>13</c:v>
                </c:pt>
                <c:pt idx="2">
                  <c:v>0</c:v>
                </c:pt>
                <c:pt idx="3">
                  <c:v>12,5</c:v>
                </c:pt>
                <c:pt idx="4">
                  <c:v>85%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(Example!$B$1,Example!$B$9,Example!$B$17,Example!$B$27,Example!$B$34,Example!$B$40,Example!$B$47,Example!$B$58)</c:f>
              <c:strCache>
                <c:ptCount val="8"/>
                <c:pt idx="0">
                  <c:v>Real or hypothetical</c:v>
                </c:pt>
                <c:pt idx="1">
                  <c:v>Integrated problem</c:v>
                </c:pt>
                <c:pt idx="2">
                  <c:v>Problem type</c:v>
                </c:pt>
                <c:pt idx="3">
                  <c:v>Additional features</c:v>
                </c:pt>
                <c:pt idx="4">
                  <c:v>Problem size</c:v>
                </c:pt>
                <c:pt idx="5">
                  <c:v>Data sample size</c:v>
                </c:pt>
                <c:pt idx="6">
                  <c:v>Solution approach</c:v>
                </c:pt>
                <c:pt idx="7">
                  <c:v>Solution tool</c:v>
                </c:pt>
              </c:strCache>
            </c:strRef>
          </c:cat>
          <c:val>
            <c:numRef>
              <c:f>(Example!$F$8,Example!$F$16,Example!$F$26,Example!$F$33,Example!$F$39,Example!$F$46,Example!$F$57,Example!$F$64)</c:f>
              <c:numCache>
                <c:formatCode>0%</c:formatCode>
                <c:ptCount val="8"/>
                <c:pt idx="0">
                  <c:v>1</c:v>
                </c:pt>
                <c:pt idx="1">
                  <c:v>0.8</c:v>
                </c:pt>
                <c:pt idx="2">
                  <c:v>0.75</c:v>
                </c:pt>
                <c:pt idx="3">
                  <c:v>1</c:v>
                </c:pt>
                <c:pt idx="4">
                  <c:v>0.75</c:v>
                </c:pt>
                <c:pt idx="5">
                  <c:v>0.5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A-44F7-B3C6-EA0F06C1F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532192"/>
        <c:axId val="1507534112"/>
      </c:radarChart>
      <c:catAx>
        <c:axId val="150753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7534112"/>
        <c:crosses val="autoZero"/>
        <c:auto val="1"/>
        <c:lblAlgn val="ctr"/>
        <c:lblOffset val="100"/>
        <c:noMultiLvlLbl val="0"/>
      </c:catAx>
      <c:valAx>
        <c:axId val="150753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753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'Example 2'!$B$68:$F$68</c:f>
              <c:strCache>
                <c:ptCount val="5"/>
                <c:pt idx="0">
                  <c:v>calculated total score: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0%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('Example 2'!$B$1,'Example 2'!$B$9,'Example 2'!$B$18,'Example 2'!$B$29,'Example 2'!$B$36,'Example 2'!$B$42,'Example 2'!$B$49,'Example 2'!$B$59)</c:f>
              <c:strCache>
                <c:ptCount val="8"/>
                <c:pt idx="0">
                  <c:v>Real or hypothetical</c:v>
                </c:pt>
                <c:pt idx="1">
                  <c:v>Integrated problem</c:v>
                </c:pt>
                <c:pt idx="2">
                  <c:v>Problem type</c:v>
                </c:pt>
                <c:pt idx="3">
                  <c:v>Additional features</c:v>
                </c:pt>
                <c:pt idx="4">
                  <c:v>Problem size</c:v>
                </c:pt>
                <c:pt idx="5">
                  <c:v>Data sample size</c:v>
                </c:pt>
                <c:pt idx="6">
                  <c:v>Solution approach</c:v>
                </c:pt>
                <c:pt idx="7">
                  <c:v>Solution tool</c:v>
                </c:pt>
              </c:strCache>
            </c:strRef>
          </c:cat>
          <c:val>
            <c:numRef>
              <c:f>('Example 2'!$F$8,'Example 2'!$F$17,'Example 2'!$F$28,'Example 2'!$F$35,'Example 2'!$F$41,'Example 2'!$F$48,'Example 2'!$F$58,'Example 2'!$F$66)</c:f>
              <c:numCache>
                <c:formatCode>0%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5-4100-BA82-BBDB27F85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532192"/>
        <c:axId val="1507534112"/>
      </c:radarChart>
      <c:catAx>
        <c:axId val="150753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7534112"/>
        <c:crosses val="autoZero"/>
        <c:auto val="1"/>
        <c:lblAlgn val="ctr"/>
        <c:lblOffset val="100"/>
        <c:noMultiLvlLbl val="0"/>
      </c:catAx>
      <c:valAx>
        <c:axId val="150753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753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'Example 3'!$B$69:$F$69</c:f>
              <c:strCache>
                <c:ptCount val="5"/>
                <c:pt idx="0">
                  <c:v>calculated total score:</c:v>
                </c:pt>
                <c:pt idx="1">
                  <c:v>13</c:v>
                </c:pt>
                <c:pt idx="2">
                  <c:v>0</c:v>
                </c:pt>
                <c:pt idx="3">
                  <c:v>6,25</c:v>
                </c:pt>
                <c:pt idx="4">
                  <c:v>54%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('Example 3'!$B$1,'Example 3'!$B$9,'Example 3'!$B$19,'Example 3'!$B$30,'Example 3'!$B$37,'Example 3'!$B$43,'Example 3'!$B$50,'Example 3'!$B$60)</c:f>
              <c:strCache>
                <c:ptCount val="8"/>
                <c:pt idx="0">
                  <c:v>Real or hypothetical</c:v>
                </c:pt>
                <c:pt idx="1">
                  <c:v>Integrated problem</c:v>
                </c:pt>
                <c:pt idx="2">
                  <c:v>Problem type</c:v>
                </c:pt>
                <c:pt idx="3">
                  <c:v>Additional features</c:v>
                </c:pt>
                <c:pt idx="4">
                  <c:v>Problem size</c:v>
                </c:pt>
                <c:pt idx="5">
                  <c:v>Data sample size</c:v>
                </c:pt>
                <c:pt idx="6">
                  <c:v>Solution approach</c:v>
                </c:pt>
                <c:pt idx="7">
                  <c:v>Solution tool</c:v>
                </c:pt>
              </c:strCache>
            </c:strRef>
          </c:cat>
          <c:val>
            <c:numRef>
              <c:f>('Example 3'!$F$8,'Example 3'!$F$18,'Example 3'!$F$29,'Example 3'!$F$36,'Example 3'!$F$42,'Example 3'!$F$49,'Example 3'!$F$59,'Example 3'!$F$67)</c:f>
              <c:numCache>
                <c:formatCode>0%</c:formatCode>
                <c:ptCount val="8"/>
                <c:pt idx="0">
                  <c:v>1</c:v>
                </c:pt>
                <c:pt idx="1">
                  <c:v>0.8</c:v>
                </c:pt>
                <c:pt idx="2">
                  <c:v>0.75</c:v>
                </c:pt>
                <c:pt idx="3">
                  <c:v>0</c:v>
                </c:pt>
                <c:pt idx="4">
                  <c:v>0.5</c:v>
                </c:pt>
                <c:pt idx="5">
                  <c:v>0.25</c:v>
                </c:pt>
                <c:pt idx="6">
                  <c:v>0.5</c:v>
                </c:pt>
                <c:pt idx="7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D-4F1B-9190-A65385C8F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532192"/>
        <c:axId val="1507534112"/>
      </c:radarChart>
      <c:catAx>
        <c:axId val="150753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7534112"/>
        <c:crosses val="autoZero"/>
        <c:auto val="1"/>
        <c:lblAlgn val="ctr"/>
        <c:lblOffset val="100"/>
        <c:noMultiLvlLbl val="0"/>
      </c:catAx>
      <c:valAx>
        <c:axId val="150753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753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1</xdr:row>
      <xdr:rowOff>3810</xdr:rowOff>
    </xdr:from>
    <xdr:to>
      <xdr:col>16</xdr:col>
      <xdr:colOff>312420</xdr:colOff>
      <xdr:row>18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E5DEB1-0FB7-09D4-A1FE-072225893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1</xdr:row>
      <xdr:rowOff>3810</xdr:rowOff>
    </xdr:from>
    <xdr:to>
      <xdr:col>16</xdr:col>
      <xdr:colOff>312420</xdr:colOff>
      <xdr:row>16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580A2C-61DC-462E-B8A6-5890C17BB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1</xdr:row>
      <xdr:rowOff>3810</xdr:rowOff>
    </xdr:from>
    <xdr:to>
      <xdr:col>16</xdr:col>
      <xdr:colOff>312420</xdr:colOff>
      <xdr:row>17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36BA7B-1936-4A4E-8D6B-76B5F1CA4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1</xdr:row>
      <xdr:rowOff>3810</xdr:rowOff>
    </xdr:from>
    <xdr:to>
      <xdr:col>16</xdr:col>
      <xdr:colOff>312420</xdr:colOff>
      <xdr:row>18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679138-3AD2-4151-BCDB-C4D9EF6C6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4B5CF-A7A7-4C5F-972C-D6D6892997C6}">
  <dimension ref="A1:I69"/>
  <sheetViews>
    <sheetView tabSelected="1" topLeftCell="A53" workbookViewId="0">
      <selection activeCell="C63" sqref="C63"/>
    </sheetView>
  </sheetViews>
  <sheetFormatPr defaultColWidth="8.85546875" defaultRowHeight="15"/>
  <cols>
    <col min="1" max="1" width="3.140625" style="1" customWidth="1"/>
    <col min="2" max="2" width="58.42578125" style="10" customWidth="1"/>
    <col min="3" max="3" width="8.85546875" style="1" customWidth="1"/>
    <col min="4" max="5" width="7.85546875" style="1" customWidth="1"/>
    <col min="6" max="6" width="7.85546875" style="3" customWidth="1"/>
    <col min="7" max="7" width="8.85546875" style="11" customWidth="1"/>
    <col min="8" max="8" width="8.85546875" style="22"/>
    <col min="9" max="9" width="8.85546875" style="19"/>
    <col min="10" max="16384" width="8.85546875" style="17"/>
  </cols>
  <sheetData>
    <row r="1" spans="1:9">
      <c r="B1" s="2" t="s">
        <v>0</v>
      </c>
      <c r="G1" s="20"/>
    </row>
    <row r="2" spans="1:9" ht="30">
      <c r="A2" s="4">
        <v>1</v>
      </c>
      <c r="B2" s="5" t="s">
        <v>1</v>
      </c>
      <c r="C2" s="8" t="s">
        <v>2</v>
      </c>
      <c r="D2" s="8" t="s">
        <v>3</v>
      </c>
      <c r="E2" s="8" t="s">
        <v>4</v>
      </c>
      <c r="F2" s="14" t="s">
        <v>5</v>
      </c>
    </row>
    <row r="3" spans="1:9">
      <c r="A3" s="31" t="s">
        <v>6</v>
      </c>
      <c r="B3" s="26" t="s">
        <v>7</v>
      </c>
      <c r="C3" s="8">
        <v>0.5</v>
      </c>
      <c r="D3" s="8">
        <v>0</v>
      </c>
      <c r="E3" s="8">
        <v>1</v>
      </c>
      <c r="F3" s="14"/>
      <c r="G3" s="21">
        <f>F3*C3</f>
        <v>0</v>
      </c>
      <c r="H3" s="22" t="str">
        <f>IF(F3="","0-1 required","")</f>
        <v>0-1 required</v>
      </c>
    </row>
    <row r="4" spans="1:9">
      <c r="A4" s="32"/>
      <c r="B4" s="27" t="s">
        <v>8</v>
      </c>
      <c r="C4" s="8">
        <v>0.25</v>
      </c>
      <c r="D4" s="8">
        <v>0</v>
      </c>
      <c r="E4" s="8">
        <v>1</v>
      </c>
      <c r="F4" s="14"/>
      <c r="G4" s="21">
        <f t="shared" ref="G4:G7" si="0">F4*C4</f>
        <v>0</v>
      </c>
      <c r="H4" s="22" t="str">
        <f>IF(F4="","0-1 required","")</f>
        <v>0-1 required</v>
      </c>
    </row>
    <row r="5" spans="1:9">
      <c r="A5" s="32"/>
      <c r="B5" s="27" t="s">
        <v>9</v>
      </c>
      <c r="C5" s="8">
        <v>0.25</v>
      </c>
      <c r="D5" s="8">
        <v>0</v>
      </c>
      <c r="E5" s="8">
        <v>1</v>
      </c>
      <c r="F5" s="14"/>
      <c r="G5" s="21">
        <f t="shared" si="0"/>
        <v>0</v>
      </c>
      <c r="H5" s="22" t="str">
        <f>IF(F5="","0-1 required","")</f>
        <v>0-1 required</v>
      </c>
    </row>
    <row r="6" spans="1:9" ht="30">
      <c r="A6" s="28" t="s">
        <v>10</v>
      </c>
      <c r="B6" s="29" t="s">
        <v>11</v>
      </c>
      <c r="C6" s="8">
        <v>0.5</v>
      </c>
      <c r="D6" s="8">
        <v>0</v>
      </c>
      <c r="E6" s="8">
        <v>1</v>
      </c>
      <c r="F6" s="14"/>
      <c r="G6" s="21">
        <f t="shared" si="0"/>
        <v>0</v>
      </c>
      <c r="H6" s="22" t="str">
        <f>IF(F6="","0-1 required","")</f>
        <v>0-1 required</v>
      </c>
    </row>
    <row r="7" spans="1:9">
      <c r="A7" s="28"/>
      <c r="B7" s="30" t="s">
        <v>12</v>
      </c>
      <c r="C7" s="8">
        <v>0.5</v>
      </c>
      <c r="D7" s="8">
        <v>0</v>
      </c>
      <c r="E7" s="8">
        <v>1</v>
      </c>
      <c r="F7" s="14"/>
      <c r="G7" s="21">
        <f t="shared" si="0"/>
        <v>0</v>
      </c>
      <c r="H7" s="22" t="str">
        <f>IF(F7="","0-1 required","")</f>
        <v>0-1 required</v>
      </c>
    </row>
    <row r="8" spans="1:9">
      <c r="B8" s="13" t="s">
        <v>13</v>
      </c>
      <c r="C8" s="23">
        <f>100/MAX(A:A)</f>
        <v>12.5</v>
      </c>
      <c r="E8" s="1">
        <f>MIN(1,SUM(G3:G7))*C8*(SUM(F3,F6)=1)</f>
        <v>0</v>
      </c>
      <c r="F8" s="15">
        <f>MIN(1,SUM(G3:G7))*C8*(SUM(F3,F6)=1) / C8</f>
        <v>0</v>
      </c>
      <c r="H8" s="24" t="str">
        <f>IF(OR(F3+F6&gt;1%,F3+F6=0),"either a or b","")</f>
        <v>either a or b</v>
      </c>
      <c r="I8" s="18"/>
    </row>
    <row r="9" spans="1:9">
      <c r="B9" s="2" t="s">
        <v>14</v>
      </c>
    </row>
    <row r="10" spans="1:9" ht="30">
      <c r="A10" s="4">
        <v>2</v>
      </c>
      <c r="B10" s="5" t="s">
        <v>15</v>
      </c>
      <c r="C10" s="8" t="s">
        <v>2</v>
      </c>
      <c r="D10" s="8" t="s">
        <v>3</v>
      </c>
      <c r="E10" s="8" t="s">
        <v>4</v>
      </c>
      <c r="F10" s="14" t="str">
        <f>F$2</f>
        <v>your 
answer</v>
      </c>
    </row>
    <row r="11" spans="1:9">
      <c r="A11" s="8"/>
      <c r="B11" s="25" t="s">
        <v>16</v>
      </c>
      <c r="C11" s="8">
        <v>0.25</v>
      </c>
      <c r="D11" s="8">
        <v>0</v>
      </c>
      <c r="E11" s="8">
        <v>1</v>
      </c>
      <c r="F11" s="14"/>
      <c r="G11" s="21">
        <f>F11*C11</f>
        <v>0</v>
      </c>
      <c r="H11" s="22" t="str">
        <f t="shared" ref="H11:H17" si="1">IF(F11="","0-1 required","")</f>
        <v>0-1 required</v>
      </c>
    </row>
    <row r="12" spans="1:9">
      <c r="A12" s="8"/>
      <c r="B12" s="25" t="s">
        <v>17</v>
      </c>
      <c r="C12" s="8">
        <v>0.25</v>
      </c>
      <c r="D12" s="8">
        <v>0</v>
      </c>
      <c r="E12" s="8">
        <v>1</v>
      </c>
      <c r="F12" s="14"/>
      <c r="G12" s="21">
        <f t="shared" ref="G12:G17" si="2">F12*C12</f>
        <v>0</v>
      </c>
      <c r="H12" s="22" t="str">
        <f t="shared" si="1"/>
        <v>0-1 required</v>
      </c>
    </row>
    <row r="13" spans="1:9">
      <c r="A13" s="8"/>
      <c r="B13" s="25" t="s">
        <v>18</v>
      </c>
      <c r="C13" s="8">
        <v>0.25</v>
      </c>
      <c r="D13" s="8">
        <v>0</v>
      </c>
      <c r="E13" s="8">
        <v>1</v>
      </c>
      <c r="F13" s="14"/>
      <c r="G13" s="21">
        <f t="shared" si="2"/>
        <v>0</v>
      </c>
      <c r="H13" s="22" t="str">
        <f t="shared" si="1"/>
        <v>0-1 required</v>
      </c>
    </row>
    <row r="14" spans="1:9">
      <c r="A14" s="8"/>
      <c r="B14" s="25" t="s">
        <v>19</v>
      </c>
      <c r="C14" s="8">
        <v>0.25</v>
      </c>
      <c r="D14" s="8">
        <v>0</v>
      </c>
      <c r="E14" s="8">
        <v>1</v>
      </c>
      <c r="F14" s="14"/>
      <c r="G14" s="21">
        <f t="shared" si="2"/>
        <v>0</v>
      </c>
      <c r="H14" s="22" t="str">
        <f t="shared" si="1"/>
        <v>0-1 required</v>
      </c>
    </row>
    <row r="15" spans="1:9">
      <c r="A15" s="8"/>
      <c r="B15" s="25" t="s">
        <v>20</v>
      </c>
      <c r="C15" s="8">
        <v>0.5</v>
      </c>
      <c r="D15" s="8">
        <v>0</v>
      </c>
      <c r="E15" s="8">
        <v>1</v>
      </c>
      <c r="F15" s="14"/>
      <c r="G15" s="21">
        <f t="shared" si="2"/>
        <v>0</v>
      </c>
      <c r="H15" s="22" t="str">
        <f t="shared" si="1"/>
        <v>0-1 required</v>
      </c>
    </row>
    <row r="16" spans="1:9">
      <c r="A16" s="8"/>
      <c r="B16" s="25" t="s">
        <v>21</v>
      </c>
      <c r="C16" s="8">
        <v>0.25</v>
      </c>
      <c r="D16" s="8">
        <v>0</v>
      </c>
      <c r="E16" s="8">
        <v>1</v>
      </c>
      <c r="F16" s="14"/>
      <c r="G16" s="21">
        <f t="shared" ref="G16" si="3">F16*C16</f>
        <v>0</v>
      </c>
      <c r="H16" s="22" t="str">
        <f t="shared" si="1"/>
        <v>0-1 required</v>
      </c>
    </row>
    <row r="17" spans="1:8">
      <c r="A17" s="8"/>
      <c r="B17" s="25" t="s">
        <v>22</v>
      </c>
      <c r="C17" s="8">
        <v>0.25</v>
      </c>
      <c r="D17" s="8">
        <v>0</v>
      </c>
      <c r="E17" s="8">
        <v>1</v>
      </c>
      <c r="F17" s="14"/>
      <c r="G17" s="21">
        <f t="shared" si="2"/>
        <v>0</v>
      </c>
      <c r="H17" s="22" t="str">
        <f t="shared" si="1"/>
        <v>0-1 required</v>
      </c>
    </row>
    <row r="18" spans="1:8">
      <c r="B18" s="13" t="s">
        <v>13</v>
      </c>
      <c r="C18" s="23">
        <f>100/MAX(A:A)</f>
        <v>12.5</v>
      </c>
      <c r="E18" s="1">
        <f>MIN(1,SUM(G11:G17))*C18</f>
        <v>0</v>
      </c>
      <c r="F18" s="15">
        <f>MIN(1,SUM(G11:G17))*C18 / C18</f>
        <v>0</v>
      </c>
      <c r="H18" s="24" t="str">
        <f>IF(F18&lt;0.75,"at least 75%","")</f>
        <v>at least 75%</v>
      </c>
    </row>
    <row r="19" spans="1:8">
      <c r="B19" s="2" t="s">
        <v>23</v>
      </c>
      <c r="C19" s="11"/>
    </row>
    <row r="20" spans="1:8" ht="30">
      <c r="A20" s="4">
        <v>3</v>
      </c>
      <c r="B20" s="5" t="s">
        <v>24</v>
      </c>
      <c r="C20" s="8" t="s">
        <v>2</v>
      </c>
      <c r="D20" s="8" t="s">
        <v>3</v>
      </c>
      <c r="E20" s="8" t="s">
        <v>4</v>
      </c>
      <c r="F20" s="14" t="str">
        <f>F$2</f>
        <v>your 
answer</v>
      </c>
    </row>
    <row r="21" spans="1:8">
      <c r="A21" s="8"/>
      <c r="B21" s="7" t="s">
        <v>25</v>
      </c>
      <c r="C21" s="8">
        <v>1</v>
      </c>
      <c r="D21" s="8">
        <v>0</v>
      </c>
      <c r="E21" s="8">
        <v>1</v>
      </c>
      <c r="F21" s="14"/>
      <c r="G21" s="21">
        <f>F21*C21</f>
        <v>0</v>
      </c>
      <c r="H21" s="22" t="str">
        <f t="shared" ref="H21:H26" si="4">IF(F21="","0-1 required","")</f>
        <v>0-1 required</v>
      </c>
    </row>
    <row r="22" spans="1:8">
      <c r="A22" s="8"/>
      <c r="B22" s="7" t="s">
        <v>26</v>
      </c>
      <c r="C22" s="8">
        <v>0.75</v>
      </c>
      <c r="D22" s="8">
        <v>0</v>
      </c>
      <c r="E22" s="8">
        <v>1</v>
      </c>
      <c r="F22" s="14"/>
      <c r="G22" s="21">
        <f t="shared" ref="G22:G26" si="5">F22*C22</f>
        <v>0</v>
      </c>
      <c r="H22" s="22" t="str">
        <f t="shared" si="4"/>
        <v>0-1 required</v>
      </c>
    </row>
    <row r="23" spans="1:8">
      <c r="A23" s="8"/>
      <c r="B23" s="7" t="s">
        <v>27</v>
      </c>
      <c r="C23" s="8">
        <v>0.75</v>
      </c>
      <c r="D23" s="8">
        <v>0</v>
      </c>
      <c r="E23" s="8">
        <v>1</v>
      </c>
      <c r="F23" s="14"/>
      <c r="G23" s="21">
        <f t="shared" ref="G23" si="6">F23*C23</f>
        <v>0</v>
      </c>
      <c r="H23" s="22" t="str">
        <f t="shared" ref="H23" si="7">IF(F23="","0-1 required","")</f>
        <v>0-1 required</v>
      </c>
    </row>
    <row r="24" spans="1:8">
      <c r="A24" s="8"/>
      <c r="B24" s="7" t="s">
        <v>28</v>
      </c>
      <c r="C24" s="8">
        <v>0.75</v>
      </c>
      <c r="D24" s="8">
        <v>0</v>
      </c>
      <c r="E24" s="8">
        <v>1</v>
      </c>
      <c r="F24" s="14"/>
      <c r="G24" s="21">
        <f t="shared" si="5"/>
        <v>0</v>
      </c>
      <c r="H24" s="22" t="str">
        <f t="shared" si="4"/>
        <v>0-1 required</v>
      </c>
    </row>
    <row r="25" spans="1:8">
      <c r="A25" s="8"/>
      <c r="B25" s="7" t="s">
        <v>29</v>
      </c>
      <c r="C25" s="8">
        <v>0.5</v>
      </c>
      <c r="D25" s="8">
        <v>0</v>
      </c>
      <c r="E25" s="8">
        <v>1</v>
      </c>
      <c r="F25" s="14"/>
      <c r="G25" s="21">
        <f t="shared" si="5"/>
        <v>0</v>
      </c>
      <c r="H25" s="22" t="str">
        <f t="shared" si="4"/>
        <v>0-1 required</v>
      </c>
    </row>
    <row r="26" spans="1:8">
      <c r="A26" s="8"/>
      <c r="B26" s="7" t="s">
        <v>30</v>
      </c>
      <c r="C26" s="8">
        <v>0.5</v>
      </c>
      <c r="D26" s="8">
        <v>0</v>
      </c>
      <c r="E26" s="8">
        <v>1</v>
      </c>
      <c r="F26" s="14"/>
      <c r="G26" s="21">
        <f t="shared" si="5"/>
        <v>0</v>
      </c>
      <c r="H26" s="22" t="str">
        <f t="shared" si="4"/>
        <v>0-1 required</v>
      </c>
    </row>
    <row r="27" spans="1:8">
      <c r="A27" s="8"/>
      <c r="B27" s="7" t="s">
        <v>31</v>
      </c>
      <c r="C27" s="8">
        <v>0.75</v>
      </c>
      <c r="D27" s="8">
        <v>0</v>
      </c>
      <c r="E27" s="8">
        <v>1</v>
      </c>
      <c r="F27" s="14"/>
      <c r="G27" s="21">
        <f t="shared" ref="G27:G28" si="8">F27*C27</f>
        <v>0</v>
      </c>
      <c r="H27" s="22" t="str">
        <f t="shared" ref="H27:H28" si="9">IF(F27="","0-1 required","")</f>
        <v>0-1 required</v>
      </c>
    </row>
    <row r="28" spans="1:8">
      <c r="A28" s="8"/>
      <c r="B28" s="7" t="s">
        <v>32</v>
      </c>
      <c r="C28" s="8">
        <v>0.5</v>
      </c>
      <c r="D28" s="8">
        <v>0</v>
      </c>
      <c r="E28" s="8">
        <v>1</v>
      </c>
      <c r="F28" s="14"/>
      <c r="G28" s="21">
        <f t="shared" si="8"/>
        <v>0</v>
      </c>
      <c r="H28" s="22" t="str">
        <f t="shared" si="9"/>
        <v>0-1 required</v>
      </c>
    </row>
    <row r="29" spans="1:8">
      <c r="B29" s="13" t="s">
        <v>13</v>
      </c>
      <c r="C29" s="23">
        <f>100/MAX(A:A)</f>
        <v>12.5</v>
      </c>
      <c r="E29" s="1">
        <f>MIN(1,SUM(G21:G28))*C29</f>
        <v>0</v>
      </c>
      <c r="F29" s="15">
        <f>MIN(1,SUM(G21:G28))*C29 / C29</f>
        <v>0</v>
      </c>
    </row>
    <row r="30" spans="1:8">
      <c r="B30" s="2" t="s">
        <v>33</v>
      </c>
    </row>
    <row r="31" spans="1:8" ht="30">
      <c r="A31" s="4">
        <v>4</v>
      </c>
      <c r="B31" s="5" t="s">
        <v>34</v>
      </c>
      <c r="C31" s="8" t="s">
        <v>2</v>
      </c>
      <c r="D31" s="8" t="s">
        <v>3</v>
      </c>
      <c r="E31" s="8" t="s">
        <v>4</v>
      </c>
      <c r="F31" s="14" t="str">
        <f>F$2</f>
        <v>your 
answer</v>
      </c>
    </row>
    <row r="32" spans="1:8">
      <c r="A32" s="8"/>
      <c r="B32" s="7" t="s">
        <v>35</v>
      </c>
      <c r="C32" s="8">
        <v>0.5</v>
      </c>
      <c r="D32" s="8">
        <v>0</v>
      </c>
      <c r="E32" s="8">
        <v>1</v>
      </c>
      <c r="F32" s="14"/>
      <c r="G32" s="21">
        <f>F32*C32</f>
        <v>0</v>
      </c>
      <c r="H32" s="22" t="str">
        <f>IF(F32="","0-1 required","")</f>
        <v>0-1 required</v>
      </c>
    </row>
    <row r="33" spans="1:8">
      <c r="A33" s="8"/>
      <c r="B33" s="7" t="s">
        <v>36</v>
      </c>
      <c r="C33" s="8">
        <v>0.5</v>
      </c>
      <c r="D33" s="8">
        <v>0</v>
      </c>
      <c r="E33" s="8">
        <v>1</v>
      </c>
      <c r="F33" s="16"/>
      <c r="G33" s="21">
        <f>F33*C33</f>
        <v>0</v>
      </c>
      <c r="H33" s="22" t="str">
        <f>IF(F33="","0-1 required","")</f>
        <v>0-1 required</v>
      </c>
    </row>
    <row r="34" spans="1:8">
      <c r="A34" s="8"/>
      <c r="B34" s="7" t="s">
        <v>37</v>
      </c>
      <c r="C34" s="8">
        <v>0.5</v>
      </c>
      <c r="D34" s="8">
        <v>0</v>
      </c>
      <c r="E34" s="8">
        <v>1</v>
      </c>
      <c r="F34" s="16"/>
      <c r="G34" s="21">
        <f>F34*C34</f>
        <v>0</v>
      </c>
      <c r="H34" s="22" t="str">
        <f>IF(F34="","0-1 required","")</f>
        <v>0-1 required</v>
      </c>
    </row>
    <row r="35" spans="1:8">
      <c r="A35" s="8"/>
      <c r="B35" s="7" t="s">
        <v>38</v>
      </c>
      <c r="C35" s="8">
        <v>0.5</v>
      </c>
      <c r="D35" s="8">
        <v>0</v>
      </c>
      <c r="E35" s="8">
        <v>1</v>
      </c>
      <c r="F35" s="16"/>
      <c r="G35" s="21">
        <f>F35*C35</f>
        <v>0</v>
      </c>
      <c r="H35" s="22" t="str">
        <f>IF(F35="","0-1 required","")</f>
        <v>0-1 required</v>
      </c>
    </row>
    <row r="36" spans="1:8">
      <c r="B36" s="13" t="s">
        <v>13</v>
      </c>
      <c r="C36" s="23">
        <f>100/MAX(A:A)</f>
        <v>12.5</v>
      </c>
      <c r="E36" s="1">
        <f>MIN(1,SUM(G32:G35))*C36</f>
        <v>0</v>
      </c>
      <c r="F36" s="15">
        <f>MIN(1,SUM(G32:G35))*C36 / C36</f>
        <v>0</v>
      </c>
    </row>
    <row r="37" spans="1:8">
      <c r="A37" s="12"/>
      <c r="B37" s="2" t="s">
        <v>39</v>
      </c>
    </row>
    <row r="38" spans="1:8" ht="42.75">
      <c r="A38" s="4">
        <v>5</v>
      </c>
      <c r="B38" s="5" t="s">
        <v>40</v>
      </c>
      <c r="C38" s="8" t="s">
        <v>2</v>
      </c>
      <c r="D38" s="8" t="s">
        <v>3</v>
      </c>
      <c r="E38" s="8" t="s">
        <v>4</v>
      </c>
      <c r="F38" s="14" t="str">
        <f>F$2</f>
        <v>your 
answer</v>
      </c>
    </row>
    <row r="39" spans="1:8">
      <c r="A39" s="8"/>
      <c r="B39" s="9" t="s">
        <v>41</v>
      </c>
      <c r="C39" s="8">
        <v>0.5</v>
      </c>
      <c r="D39" s="8">
        <v>0</v>
      </c>
      <c r="E39" s="8">
        <v>1</v>
      </c>
      <c r="F39" s="14"/>
      <c r="G39" s="21">
        <f>F39*C39</f>
        <v>0</v>
      </c>
      <c r="H39" s="22" t="str">
        <f>IF(F39="","0-1 required","")</f>
        <v>0-1 required</v>
      </c>
    </row>
    <row r="40" spans="1:8">
      <c r="A40" s="8"/>
      <c r="B40" s="9" t="s">
        <v>42</v>
      </c>
      <c r="C40" s="8">
        <v>0.75</v>
      </c>
      <c r="D40" s="8">
        <v>0</v>
      </c>
      <c r="E40" s="8">
        <v>1</v>
      </c>
      <c r="F40" s="14"/>
      <c r="G40" s="21">
        <f t="shared" ref="G40:G41" si="10">F40*C40</f>
        <v>0</v>
      </c>
      <c r="H40" s="22" t="str">
        <f>IF(F40="","0-1 required","")</f>
        <v>0-1 required</v>
      </c>
    </row>
    <row r="41" spans="1:8">
      <c r="A41" s="8"/>
      <c r="B41" s="9" t="s">
        <v>43</v>
      </c>
      <c r="C41" s="8">
        <v>1</v>
      </c>
      <c r="D41" s="8">
        <v>0</v>
      </c>
      <c r="E41" s="8">
        <v>1</v>
      </c>
      <c r="F41" s="16"/>
      <c r="G41" s="21">
        <f t="shared" si="10"/>
        <v>0</v>
      </c>
      <c r="H41" s="22" t="str">
        <f>IF(F41="","0-1 required","")</f>
        <v>0-1 required</v>
      </c>
    </row>
    <row r="42" spans="1:8">
      <c r="B42" s="13" t="s">
        <v>13</v>
      </c>
      <c r="C42" s="23">
        <f>100/MAX(A:A)</f>
        <v>12.5</v>
      </c>
      <c r="E42" s="1">
        <f>MIN(1,SUM(G39:G41))*C42</f>
        <v>0</v>
      </c>
      <c r="F42" s="15">
        <f>MIN(1,SUM(G39:G41))*C42 / C42</f>
        <v>0</v>
      </c>
    </row>
    <row r="43" spans="1:8">
      <c r="A43" s="12"/>
      <c r="B43" s="2" t="s">
        <v>44</v>
      </c>
    </row>
    <row r="44" spans="1:8" ht="42.75">
      <c r="A44" s="4">
        <v>6</v>
      </c>
      <c r="B44" s="5" t="s">
        <v>45</v>
      </c>
      <c r="C44" s="8" t="s">
        <v>2</v>
      </c>
      <c r="D44" s="8" t="s">
        <v>3</v>
      </c>
      <c r="E44" s="8" t="s">
        <v>4</v>
      </c>
      <c r="F44" s="14" t="str">
        <f>F$2</f>
        <v>your 
answer</v>
      </c>
    </row>
    <row r="45" spans="1:8">
      <c r="A45" s="8"/>
      <c r="B45" s="9" t="s">
        <v>46</v>
      </c>
      <c r="C45" s="8">
        <v>0.25</v>
      </c>
      <c r="D45" s="8">
        <v>0</v>
      </c>
      <c r="E45" s="8">
        <v>1</v>
      </c>
      <c r="F45" s="14"/>
      <c r="G45" s="21">
        <f>F45*C45</f>
        <v>0</v>
      </c>
      <c r="H45" s="22" t="str">
        <f>IF(F45="","0-1 required","")</f>
        <v>0-1 required</v>
      </c>
    </row>
    <row r="46" spans="1:8">
      <c r="A46" s="8"/>
      <c r="B46" s="9" t="s">
        <v>47</v>
      </c>
      <c r="C46" s="8">
        <v>0.5</v>
      </c>
      <c r="D46" s="8">
        <v>0</v>
      </c>
      <c r="E46" s="8">
        <v>1</v>
      </c>
      <c r="F46" s="14"/>
      <c r="G46" s="21">
        <f t="shared" ref="G46:G47" si="11">F46*C46</f>
        <v>0</v>
      </c>
      <c r="H46" s="22" t="str">
        <f>IF(F46="","0-1 required","")</f>
        <v>0-1 required</v>
      </c>
    </row>
    <row r="47" spans="1:8">
      <c r="A47" s="8"/>
      <c r="B47" s="9" t="s">
        <v>48</v>
      </c>
      <c r="C47" s="8">
        <v>0.75</v>
      </c>
      <c r="D47" s="8">
        <v>0</v>
      </c>
      <c r="E47" s="8">
        <v>1</v>
      </c>
      <c r="F47" s="16"/>
      <c r="G47" s="21">
        <f t="shared" si="11"/>
        <v>0</v>
      </c>
      <c r="H47" s="22" t="str">
        <f>IF(F47="","0-1 required","")</f>
        <v>0-1 required</v>
      </c>
    </row>
    <row r="48" spans="1:8">
      <c r="A48" s="8"/>
      <c r="B48" s="9" t="s">
        <v>49</v>
      </c>
      <c r="C48" s="8">
        <v>1</v>
      </c>
      <c r="D48" s="8">
        <v>0</v>
      </c>
      <c r="E48" s="8">
        <v>1</v>
      </c>
      <c r="F48" s="16"/>
      <c r="G48" s="21">
        <f t="shared" ref="G48" si="12">F48*C48</f>
        <v>0</v>
      </c>
      <c r="H48" s="22" t="str">
        <f>IF(F48="","0-1 required","")</f>
        <v>0-1 required</v>
      </c>
    </row>
    <row r="49" spans="1:8">
      <c r="B49" s="13" t="s">
        <v>13</v>
      </c>
      <c r="C49" s="23">
        <f>100/MAX(A:A)</f>
        <v>12.5</v>
      </c>
      <c r="E49" s="1">
        <f>MIN(1,SUM(G45:G47))*C49</f>
        <v>0</v>
      </c>
      <c r="F49" s="15">
        <f>MIN(1,SUM(G45:G47))*C49 / C49</f>
        <v>0</v>
      </c>
    </row>
    <row r="50" spans="1:8">
      <c r="A50" s="12"/>
      <c r="B50" s="2" t="s">
        <v>50</v>
      </c>
    </row>
    <row r="51" spans="1:8" ht="30">
      <c r="A51" s="4">
        <v>7</v>
      </c>
      <c r="B51" s="5" t="s">
        <v>51</v>
      </c>
      <c r="C51" s="8" t="s">
        <v>2</v>
      </c>
      <c r="D51" s="8" t="s">
        <v>3</v>
      </c>
      <c r="E51" s="8" t="s">
        <v>4</v>
      </c>
      <c r="F51" s="14" t="str">
        <f>F$2</f>
        <v>your 
answer</v>
      </c>
    </row>
    <row r="52" spans="1:8">
      <c r="A52" s="8"/>
      <c r="B52" s="7" t="s">
        <v>52</v>
      </c>
      <c r="C52" s="8">
        <v>0.5</v>
      </c>
      <c r="D52" s="8">
        <v>0</v>
      </c>
      <c r="E52" s="8">
        <v>1</v>
      </c>
      <c r="F52" s="14"/>
      <c r="G52" s="21">
        <f t="shared" ref="G52:G58" si="13">F52*C52</f>
        <v>0</v>
      </c>
      <c r="H52" s="22" t="str">
        <f>IF(F52="","0-1 required","")</f>
        <v>0-1 required</v>
      </c>
    </row>
    <row r="53" spans="1:8">
      <c r="A53" s="8"/>
      <c r="B53" s="7" t="s">
        <v>53</v>
      </c>
      <c r="C53" s="8">
        <v>0.75</v>
      </c>
      <c r="D53" s="8">
        <v>0</v>
      </c>
      <c r="E53" s="8">
        <v>1</v>
      </c>
      <c r="F53" s="14"/>
      <c r="G53" s="21">
        <f t="shared" si="13"/>
        <v>0</v>
      </c>
      <c r="H53" s="22" t="str">
        <f>IF(F53="","0-1 required","")</f>
        <v>0-1 required</v>
      </c>
    </row>
    <row r="54" spans="1:8">
      <c r="A54" s="8"/>
      <c r="B54" s="7" t="s">
        <v>54</v>
      </c>
      <c r="C54" s="8">
        <v>1</v>
      </c>
      <c r="D54" s="8">
        <v>0</v>
      </c>
      <c r="E54" s="8">
        <v>1</v>
      </c>
      <c r="F54" s="14"/>
      <c r="G54" s="21">
        <f t="shared" si="13"/>
        <v>0</v>
      </c>
      <c r="H54" s="22" t="str">
        <f>IF(F54="","0-1 required","")</f>
        <v>0-1 required</v>
      </c>
    </row>
    <row r="55" spans="1:8">
      <c r="A55" s="8"/>
      <c r="B55" s="7" t="s">
        <v>55</v>
      </c>
      <c r="C55" s="8">
        <v>1</v>
      </c>
      <c r="D55" s="8">
        <v>0</v>
      </c>
      <c r="E55" s="8">
        <v>1</v>
      </c>
      <c r="F55" s="16"/>
      <c r="G55" s="21">
        <f t="shared" si="13"/>
        <v>0</v>
      </c>
      <c r="H55" s="22" t="str">
        <f t="shared" ref="H55:H56" si="14">IF(F55="","0-1 required","")</f>
        <v>0-1 required</v>
      </c>
    </row>
    <row r="56" spans="1:8">
      <c r="A56" s="8"/>
      <c r="B56" s="7" t="s">
        <v>56</v>
      </c>
      <c r="C56" s="8">
        <v>1</v>
      </c>
      <c r="D56" s="8">
        <v>0</v>
      </c>
      <c r="E56" s="8">
        <v>1</v>
      </c>
      <c r="F56" s="16"/>
      <c r="G56" s="21">
        <f t="shared" si="13"/>
        <v>0</v>
      </c>
      <c r="H56" s="22" t="str">
        <f t="shared" si="14"/>
        <v>0-1 required</v>
      </c>
    </row>
    <row r="57" spans="1:8">
      <c r="A57" s="8"/>
      <c r="B57" s="7" t="s">
        <v>57</v>
      </c>
      <c r="C57" s="8">
        <v>0.75</v>
      </c>
      <c r="D57" s="8">
        <v>0</v>
      </c>
      <c r="E57" s="8">
        <v>1</v>
      </c>
      <c r="F57" s="16"/>
      <c r="G57" s="21">
        <f t="shared" ref="G57" si="15">F57*C57</f>
        <v>0</v>
      </c>
      <c r="H57" s="22" t="str">
        <f>IF(F57="","0-1 required","")</f>
        <v>0-1 required</v>
      </c>
    </row>
    <row r="58" spans="1:8">
      <c r="A58" s="8"/>
      <c r="B58" s="7" t="s">
        <v>58</v>
      </c>
      <c r="C58" s="8">
        <v>0.75</v>
      </c>
      <c r="D58" s="8">
        <v>0</v>
      </c>
      <c r="E58" s="8">
        <v>1</v>
      </c>
      <c r="F58" s="16"/>
      <c r="G58" s="21">
        <f t="shared" si="13"/>
        <v>0</v>
      </c>
      <c r="H58" s="22" t="str">
        <f>IF(F58="","0-1 required","")</f>
        <v>0-1 required</v>
      </c>
    </row>
    <row r="59" spans="1:8">
      <c r="B59" s="13" t="s">
        <v>13</v>
      </c>
      <c r="C59" s="23">
        <f>100/MAX(A:A)</f>
        <v>12.5</v>
      </c>
      <c r="E59" s="1">
        <f>MIN(1,SUM(G52:G58))*C59</f>
        <v>0</v>
      </c>
      <c r="F59" s="15">
        <f>MIN(1,SUM(G52:G58))*C59 / C59</f>
        <v>0</v>
      </c>
    </row>
    <row r="60" spans="1:8">
      <c r="A60" s="12"/>
      <c r="B60" s="2" t="s">
        <v>59</v>
      </c>
    </row>
    <row r="61" spans="1:8" ht="30">
      <c r="A61" s="4">
        <v>8</v>
      </c>
      <c r="B61" s="5" t="s">
        <v>60</v>
      </c>
      <c r="C61" s="8" t="s">
        <v>2</v>
      </c>
      <c r="D61" s="8" t="s">
        <v>3</v>
      </c>
      <c r="E61" s="8" t="s">
        <v>4</v>
      </c>
      <c r="F61" s="14" t="str">
        <f>F$2</f>
        <v>your 
answer</v>
      </c>
    </row>
    <row r="62" spans="1:8">
      <c r="A62" s="8"/>
      <c r="B62" s="7" t="s">
        <v>61</v>
      </c>
      <c r="C62" s="8">
        <v>1</v>
      </c>
      <c r="D62" s="8">
        <v>0</v>
      </c>
      <c r="E62" s="8">
        <v>1</v>
      </c>
      <c r="F62" s="14"/>
      <c r="G62" s="21">
        <f>F62*C62</f>
        <v>0</v>
      </c>
      <c r="H62" s="22" t="str">
        <f>IF(F62="","0-1 required","")</f>
        <v>0-1 required</v>
      </c>
    </row>
    <row r="63" spans="1:8">
      <c r="A63" s="8"/>
      <c r="B63" s="7" t="s">
        <v>62</v>
      </c>
      <c r="C63" s="8">
        <v>0.75</v>
      </c>
      <c r="D63" s="8">
        <v>0</v>
      </c>
      <c r="E63" s="8">
        <v>1</v>
      </c>
      <c r="F63" s="14"/>
      <c r="G63" s="21">
        <f t="shared" ref="G63:G66" si="16">F63*C63</f>
        <v>0</v>
      </c>
      <c r="H63" s="22" t="str">
        <f t="shared" ref="H63:H66" si="17">IF(F63="","0-1 required","")</f>
        <v>0-1 required</v>
      </c>
    </row>
    <row r="64" spans="1:8" ht="29.25">
      <c r="A64" s="8"/>
      <c r="B64" s="7" t="s">
        <v>63</v>
      </c>
      <c r="C64" s="8">
        <v>0.5</v>
      </c>
      <c r="D64" s="8">
        <v>0</v>
      </c>
      <c r="E64" s="8">
        <v>1</v>
      </c>
      <c r="F64" s="14"/>
      <c r="G64" s="21">
        <f t="shared" si="16"/>
        <v>0</v>
      </c>
      <c r="H64" s="22" t="str">
        <f t="shared" si="17"/>
        <v>0-1 required</v>
      </c>
    </row>
    <row r="65" spans="1:8">
      <c r="A65" s="8"/>
      <c r="B65" s="7" t="s">
        <v>64</v>
      </c>
      <c r="C65" s="8">
        <v>1</v>
      </c>
      <c r="D65" s="8">
        <v>0</v>
      </c>
      <c r="E65" s="8">
        <v>1</v>
      </c>
      <c r="F65" s="14"/>
      <c r="G65" s="21">
        <f t="shared" si="16"/>
        <v>0</v>
      </c>
      <c r="H65" s="22" t="str">
        <f t="shared" si="17"/>
        <v>0-1 required</v>
      </c>
    </row>
    <row r="66" spans="1:8">
      <c r="A66" s="8"/>
      <c r="B66" s="7" t="s">
        <v>65</v>
      </c>
      <c r="C66" s="8">
        <v>0.5</v>
      </c>
      <c r="D66" s="8">
        <v>0</v>
      </c>
      <c r="E66" s="8">
        <v>1</v>
      </c>
      <c r="F66" s="14"/>
      <c r="G66" s="21">
        <f t="shared" si="16"/>
        <v>0</v>
      </c>
      <c r="H66" s="22" t="str">
        <f t="shared" si="17"/>
        <v>0-1 required</v>
      </c>
    </row>
    <row r="67" spans="1:8">
      <c r="B67" s="13" t="s">
        <v>13</v>
      </c>
      <c r="C67" s="23">
        <f>100/MAX(A:A)</f>
        <v>12.5</v>
      </c>
      <c r="E67" s="1">
        <f>MIN(1,SUM(G62:G66))*C67</f>
        <v>0</v>
      </c>
      <c r="F67" s="15">
        <f>MIN(1,SUM(G62:G66))*C67 / C67</f>
        <v>0</v>
      </c>
    </row>
    <row r="69" spans="1:8">
      <c r="B69" s="34" t="s">
        <v>66</v>
      </c>
      <c r="C69" s="34"/>
      <c r="D69" s="34"/>
      <c r="E69" s="35"/>
      <c r="F69" s="15">
        <f>SUM(E8,E18,E29,E36,E42,E49,E59,E67)*(PRODUCT(E8,E18,E29,E42,E49,E59,E67)&gt;0) / 100</f>
        <v>0</v>
      </c>
      <c r="H69" s="24" t="str">
        <f>IF(F69&lt;0.6,"at least 60%","")</f>
        <v>at least 60%</v>
      </c>
    </row>
  </sheetData>
  <mergeCells count="1">
    <mergeCell ref="B69:E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EAB6E-72AB-45F7-AA3A-2BE0A3500F09}">
  <dimension ref="A1:I66"/>
  <sheetViews>
    <sheetView zoomScale="110" zoomScaleNormal="110" workbookViewId="0">
      <selection activeCell="B25" sqref="B25"/>
    </sheetView>
  </sheetViews>
  <sheetFormatPr defaultColWidth="8.85546875" defaultRowHeight="15"/>
  <cols>
    <col min="1" max="1" width="3.140625" style="1" customWidth="1"/>
    <col min="2" max="2" width="58.42578125" style="10" customWidth="1"/>
    <col min="3" max="3" width="8.85546875" style="1" customWidth="1"/>
    <col min="4" max="5" width="7.85546875" style="1" customWidth="1"/>
    <col min="6" max="6" width="7.85546875" style="3" customWidth="1"/>
    <col min="7" max="7" width="8.85546875" style="11" customWidth="1"/>
    <col min="8" max="8" width="8.85546875" style="22"/>
    <col min="9" max="9" width="8.85546875" style="19"/>
    <col min="10" max="16384" width="8.85546875" style="17"/>
  </cols>
  <sheetData>
    <row r="1" spans="1:9">
      <c r="B1" s="2" t="s">
        <v>0</v>
      </c>
      <c r="G1" s="20"/>
    </row>
    <row r="2" spans="1:9" ht="30">
      <c r="A2" s="4">
        <v>1</v>
      </c>
      <c r="B2" s="5" t="s">
        <v>1</v>
      </c>
      <c r="C2" s="8" t="s">
        <v>2</v>
      </c>
      <c r="D2" s="8" t="s">
        <v>3</v>
      </c>
      <c r="E2" s="8" t="s">
        <v>4</v>
      </c>
      <c r="F2" s="14" t="s">
        <v>5</v>
      </c>
    </row>
    <row r="3" spans="1:9">
      <c r="A3" s="6" t="s">
        <v>6</v>
      </c>
      <c r="B3" s="7" t="s">
        <v>7</v>
      </c>
      <c r="C3" s="8">
        <v>0.5</v>
      </c>
      <c r="D3" s="8">
        <v>0</v>
      </c>
      <c r="E3" s="8">
        <v>1</v>
      </c>
      <c r="F3" s="14">
        <v>1</v>
      </c>
      <c r="G3" s="21">
        <f>F3*C3</f>
        <v>0.5</v>
      </c>
      <c r="H3" s="22" t="str">
        <f>IF(F3="","0-1 required","")</f>
        <v/>
      </c>
    </row>
    <row r="4" spans="1:9">
      <c r="A4" s="8"/>
      <c r="B4" s="9" t="s">
        <v>8</v>
      </c>
      <c r="C4" s="8">
        <v>0.25</v>
      </c>
      <c r="D4" s="8">
        <v>0</v>
      </c>
      <c r="E4" s="8">
        <v>1</v>
      </c>
      <c r="F4" s="14">
        <v>1</v>
      </c>
      <c r="G4" s="21">
        <f t="shared" ref="G4:G7" si="0">F4*C4</f>
        <v>0.25</v>
      </c>
      <c r="H4" s="22" t="str">
        <f>IF(AND(F3=1,F4=""),"0-1 required","")</f>
        <v/>
      </c>
    </row>
    <row r="5" spans="1:9">
      <c r="A5" s="8"/>
      <c r="B5" s="9" t="s">
        <v>9</v>
      </c>
      <c r="C5" s="8">
        <v>0.25</v>
      </c>
      <c r="D5" s="8">
        <v>0</v>
      </c>
      <c r="E5" s="8">
        <v>1</v>
      </c>
      <c r="F5" s="14">
        <v>1</v>
      </c>
      <c r="G5" s="21">
        <f t="shared" si="0"/>
        <v>0.25</v>
      </c>
      <c r="H5" s="22" t="str">
        <f>IF(AND(F3=1,F5=""),"0-1 required","")</f>
        <v/>
      </c>
    </row>
    <row r="6" spans="1:9" ht="30">
      <c r="A6" s="8" t="s">
        <v>10</v>
      </c>
      <c r="B6" s="7" t="s">
        <v>11</v>
      </c>
      <c r="C6" s="8">
        <v>0.5</v>
      </c>
      <c r="D6" s="8">
        <v>0</v>
      </c>
      <c r="E6" s="8">
        <v>1</v>
      </c>
      <c r="F6" s="14">
        <v>0</v>
      </c>
      <c r="G6" s="21">
        <f t="shared" si="0"/>
        <v>0</v>
      </c>
      <c r="H6" s="22" t="str">
        <f>IF(F6="","0-1 required","")</f>
        <v/>
      </c>
    </row>
    <row r="7" spans="1:9">
      <c r="A7" s="8"/>
      <c r="B7" s="9" t="s">
        <v>12</v>
      </c>
      <c r="C7" s="8">
        <v>0.5</v>
      </c>
      <c r="D7" s="8">
        <v>0</v>
      </c>
      <c r="E7" s="8">
        <v>1</v>
      </c>
      <c r="F7" s="14">
        <v>0</v>
      </c>
      <c r="G7" s="21">
        <f t="shared" si="0"/>
        <v>0</v>
      </c>
      <c r="H7" s="22" t="str">
        <f>IF(AND(F6=1,F7=""),"0-1 required","")</f>
        <v/>
      </c>
    </row>
    <row r="8" spans="1:9">
      <c r="B8" s="13" t="s">
        <v>13</v>
      </c>
      <c r="C8" s="23">
        <f>100/MAX(A:A)</f>
        <v>12.5</v>
      </c>
      <c r="E8" s="1">
        <f>MIN(1,SUM(G3:G7))*C8*(SUM(F3,F6)=1)</f>
        <v>12.5</v>
      </c>
      <c r="F8" s="15">
        <f>MIN(1,SUM(G3:G7))*C8*(SUM(F3,F6)=1) / C8</f>
        <v>1</v>
      </c>
      <c r="H8" s="22" t="str">
        <f>IF(F3+F6&gt;1,"only a or b","")</f>
        <v/>
      </c>
      <c r="I8" s="18"/>
    </row>
    <row r="9" spans="1:9">
      <c r="B9" s="2" t="s">
        <v>14</v>
      </c>
    </row>
    <row r="10" spans="1:9" ht="30">
      <c r="A10" s="4">
        <v>2</v>
      </c>
      <c r="B10" s="5" t="s">
        <v>15</v>
      </c>
      <c r="C10" s="8" t="s">
        <v>2</v>
      </c>
      <c r="D10" s="8" t="s">
        <v>3</v>
      </c>
      <c r="E10" s="8" t="s">
        <v>4</v>
      </c>
      <c r="F10" s="14" t="str">
        <f>F$2</f>
        <v>your 
answer</v>
      </c>
    </row>
    <row r="11" spans="1:9">
      <c r="A11" s="8"/>
      <c r="B11" s="7" t="s">
        <v>67</v>
      </c>
      <c r="C11" s="8">
        <v>0.4</v>
      </c>
      <c r="D11" s="8">
        <v>0</v>
      </c>
      <c r="E11" s="8">
        <v>1</v>
      </c>
      <c r="F11" s="14">
        <v>1</v>
      </c>
      <c r="G11" s="21">
        <f>F11*C11</f>
        <v>0.4</v>
      </c>
      <c r="H11" s="22" t="str">
        <f>IF(F11="","0-1 required","")</f>
        <v/>
      </c>
    </row>
    <row r="12" spans="1:9">
      <c r="A12" s="8"/>
      <c r="B12" s="7" t="s">
        <v>68</v>
      </c>
      <c r="C12" s="8">
        <v>0.4</v>
      </c>
      <c r="D12" s="8">
        <v>0</v>
      </c>
      <c r="E12" s="8">
        <v>1</v>
      </c>
      <c r="F12" s="14">
        <v>0</v>
      </c>
      <c r="G12" s="21">
        <f t="shared" ref="G12:G15" si="1">F12*C12</f>
        <v>0</v>
      </c>
      <c r="H12" s="22" t="str">
        <f>IF(F12="","0-1 required","")</f>
        <v/>
      </c>
    </row>
    <row r="13" spans="1:9">
      <c r="A13" s="8"/>
      <c r="B13" s="7" t="s">
        <v>69</v>
      </c>
      <c r="C13" s="8">
        <v>0.4</v>
      </c>
      <c r="D13" s="8">
        <v>0</v>
      </c>
      <c r="E13" s="8">
        <v>1</v>
      </c>
      <c r="F13" s="14">
        <v>0</v>
      </c>
      <c r="G13" s="21">
        <f t="shared" si="1"/>
        <v>0</v>
      </c>
      <c r="H13" s="22" t="str">
        <f>IF(F13="","0-1 required","")</f>
        <v/>
      </c>
    </row>
    <row r="14" spans="1:9">
      <c r="A14" s="8"/>
      <c r="B14" s="7" t="s">
        <v>70</v>
      </c>
      <c r="C14" s="8">
        <v>0.4</v>
      </c>
      <c r="D14" s="8">
        <v>0</v>
      </c>
      <c r="E14" s="8">
        <v>1</v>
      </c>
      <c r="F14" s="14">
        <v>1</v>
      </c>
      <c r="G14" s="21">
        <f t="shared" si="1"/>
        <v>0.4</v>
      </c>
      <c r="H14" s="22" t="str">
        <f>IF(F14="","0-1 required","")</f>
        <v/>
      </c>
    </row>
    <row r="15" spans="1:9">
      <c r="A15" s="8"/>
      <c r="B15" s="7" t="s">
        <v>71</v>
      </c>
      <c r="C15" s="8">
        <v>0.4</v>
      </c>
      <c r="D15" s="8">
        <v>0</v>
      </c>
      <c r="E15" s="8">
        <v>1</v>
      </c>
      <c r="F15" s="14">
        <v>0</v>
      </c>
      <c r="G15" s="21">
        <f t="shared" si="1"/>
        <v>0</v>
      </c>
      <c r="H15" s="22" t="str">
        <f>IF(F15="","0-1 required","")</f>
        <v/>
      </c>
    </row>
    <row r="16" spans="1:9">
      <c r="B16" s="13" t="s">
        <v>13</v>
      </c>
      <c r="C16" s="23">
        <f>100/MAX(A:A)</f>
        <v>12.5</v>
      </c>
      <c r="E16" s="1">
        <f>MIN(1,SUM(G11:G15))*C16</f>
        <v>10</v>
      </c>
      <c r="F16" s="15">
        <f>MIN(1,SUM(G11:G15))*C16 / C16</f>
        <v>0.8</v>
      </c>
    </row>
    <row r="17" spans="1:9">
      <c r="B17" s="2" t="s">
        <v>23</v>
      </c>
      <c r="C17" s="11"/>
    </row>
    <row r="18" spans="1:9" ht="30">
      <c r="A18" s="4">
        <v>3</v>
      </c>
      <c r="B18" s="5" t="s">
        <v>24</v>
      </c>
      <c r="C18" s="8" t="s">
        <v>2</v>
      </c>
      <c r="D18" s="8" t="s">
        <v>3</v>
      </c>
      <c r="E18" s="8" t="s">
        <v>4</v>
      </c>
      <c r="F18" s="14" t="str">
        <f>F$2</f>
        <v>your 
answer</v>
      </c>
    </row>
    <row r="19" spans="1:9">
      <c r="A19" s="8"/>
      <c r="B19" s="7" t="s">
        <v>72</v>
      </c>
      <c r="C19" s="8">
        <v>1</v>
      </c>
      <c r="D19" s="8">
        <v>0</v>
      </c>
      <c r="E19" s="8">
        <v>1</v>
      </c>
      <c r="F19" s="14">
        <v>0</v>
      </c>
      <c r="G19" s="21">
        <f>F19*C19</f>
        <v>0</v>
      </c>
      <c r="H19" s="22" t="str">
        <f t="shared" ref="H19:H25" si="2">IF(F19="","0-1 required","")</f>
        <v/>
      </c>
    </row>
    <row r="20" spans="1:9">
      <c r="A20" s="8"/>
      <c r="B20" s="7" t="s">
        <v>73</v>
      </c>
      <c r="C20" s="8">
        <v>0.75</v>
      </c>
      <c r="D20" s="8">
        <v>0</v>
      </c>
      <c r="E20" s="8">
        <v>1</v>
      </c>
      <c r="F20" s="14">
        <v>0</v>
      </c>
      <c r="G20" s="21">
        <f t="shared" ref="G20:G25" si="3">F20*C20</f>
        <v>0</v>
      </c>
      <c r="H20" s="22" t="str">
        <f t="shared" si="2"/>
        <v/>
      </c>
    </row>
    <row r="21" spans="1:9">
      <c r="A21" s="8"/>
      <c r="B21" s="7" t="s">
        <v>74</v>
      </c>
      <c r="C21" s="8">
        <v>0.75</v>
      </c>
      <c r="D21" s="8">
        <v>0</v>
      </c>
      <c r="E21" s="8">
        <v>1</v>
      </c>
      <c r="F21" s="14">
        <v>0</v>
      </c>
      <c r="G21" s="21">
        <f t="shared" si="3"/>
        <v>0</v>
      </c>
      <c r="H21" s="22" t="str">
        <f t="shared" si="2"/>
        <v/>
      </c>
      <c r="I21" s="18" t="s">
        <v>75</v>
      </c>
    </row>
    <row r="22" spans="1:9">
      <c r="A22" s="8"/>
      <c r="B22" s="7" t="s">
        <v>76</v>
      </c>
      <c r="C22" s="8">
        <v>0.75</v>
      </c>
      <c r="D22" s="8">
        <v>0</v>
      </c>
      <c r="E22" s="8">
        <v>1</v>
      </c>
      <c r="F22" s="14">
        <v>0</v>
      </c>
      <c r="G22" s="21">
        <f t="shared" si="3"/>
        <v>0</v>
      </c>
      <c r="H22" s="22" t="str">
        <f t="shared" si="2"/>
        <v/>
      </c>
    </row>
    <row r="23" spans="1:9">
      <c r="A23" s="8"/>
      <c r="B23" s="7" t="s">
        <v>77</v>
      </c>
      <c r="C23" s="8">
        <v>0.75</v>
      </c>
      <c r="D23" s="8">
        <v>0</v>
      </c>
      <c r="E23" s="8">
        <v>1</v>
      </c>
      <c r="F23" s="14">
        <v>0</v>
      </c>
      <c r="G23" s="21">
        <f t="shared" si="3"/>
        <v>0</v>
      </c>
      <c r="H23" s="22" t="str">
        <f t="shared" si="2"/>
        <v/>
      </c>
    </row>
    <row r="24" spans="1:9">
      <c r="A24" s="8"/>
      <c r="B24" s="7" t="s">
        <v>78</v>
      </c>
      <c r="C24" s="8">
        <v>0.75</v>
      </c>
      <c r="D24" s="8">
        <v>0</v>
      </c>
      <c r="E24" s="8">
        <v>1</v>
      </c>
      <c r="F24" s="14">
        <v>1</v>
      </c>
      <c r="G24" s="21">
        <f t="shared" si="3"/>
        <v>0.75</v>
      </c>
      <c r="H24" s="22" t="str">
        <f t="shared" si="2"/>
        <v/>
      </c>
    </row>
    <row r="25" spans="1:9">
      <c r="A25" s="8"/>
      <c r="B25" s="7" t="s">
        <v>79</v>
      </c>
      <c r="C25" s="8">
        <v>1</v>
      </c>
      <c r="D25" s="8">
        <v>0</v>
      </c>
      <c r="E25" s="8">
        <v>1</v>
      </c>
      <c r="F25" s="14">
        <v>0</v>
      </c>
      <c r="G25" s="21">
        <f t="shared" si="3"/>
        <v>0</v>
      </c>
      <c r="H25" s="22" t="str">
        <f t="shared" si="2"/>
        <v/>
      </c>
    </row>
    <row r="26" spans="1:9">
      <c r="B26" s="13" t="s">
        <v>13</v>
      </c>
      <c r="C26" s="23">
        <f>100/MAX(A:A)</f>
        <v>12.5</v>
      </c>
      <c r="E26" s="1">
        <f>MIN(1,SUM(G19:G25))*C26</f>
        <v>9.375</v>
      </c>
      <c r="F26" s="15">
        <f>MIN(1,SUM(G19:G25))*C26 / C26</f>
        <v>0.75</v>
      </c>
    </row>
    <row r="27" spans="1:9">
      <c r="B27" s="2" t="s">
        <v>33</v>
      </c>
    </row>
    <row r="28" spans="1:9" ht="30">
      <c r="A28" s="4">
        <v>4</v>
      </c>
      <c r="B28" s="5" t="s">
        <v>34</v>
      </c>
      <c r="C28" s="8" t="s">
        <v>2</v>
      </c>
      <c r="D28" s="8" t="s">
        <v>3</v>
      </c>
      <c r="E28" s="8" t="s">
        <v>4</v>
      </c>
      <c r="F28" s="14" t="str">
        <f>F$2</f>
        <v>your 
answer</v>
      </c>
    </row>
    <row r="29" spans="1:9">
      <c r="A29" s="8"/>
      <c r="B29" s="7" t="s">
        <v>80</v>
      </c>
      <c r="C29" s="8">
        <v>0.5</v>
      </c>
      <c r="D29" s="8">
        <v>0</v>
      </c>
      <c r="E29" s="8">
        <v>1</v>
      </c>
      <c r="F29" s="14">
        <v>0</v>
      </c>
      <c r="G29" s="21">
        <f>F29*C29</f>
        <v>0</v>
      </c>
      <c r="H29" s="22" t="str">
        <f>IF(F29="","0-1 required","")</f>
        <v/>
      </c>
    </row>
    <row r="30" spans="1:9">
      <c r="A30" s="8"/>
      <c r="B30" s="7" t="s">
        <v>36</v>
      </c>
      <c r="C30" s="8">
        <v>0.5</v>
      </c>
      <c r="D30" s="8">
        <v>0</v>
      </c>
      <c r="E30" s="8">
        <v>1</v>
      </c>
      <c r="F30" s="16">
        <v>1</v>
      </c>
      <c r="G30" s="21">
        <f>F30*C30</f>
        <v>0.5</v>
      </c>
      <c r="H30" s="22" t="str">
        <f>IF(F30="","0-1 required","")</f>
        <v/>
      </c>
    </row>
    <row r="31" spans="1:9">
      <c r="A31" s="8"/>
      <c r="B31" s="7" t="s">
        <v>81</v>
      </c>
      <c r="C31" s="8">
        <v>0.5</v>
      </c>
      <c r="D31" s="8">
        <v>0</v>
      </c>
      <c r="E31" s="8">
        <v>1</v>
      </c>
      <c r="F31" s="16">
        <v>1</v>
      </c>
      <c r="G31" s="21">
        <f>F31*C31</f>
        <v>0.5</v>
      </c>
      <c r="H31" s="22" t="str">
        <f>IF(F31="","0-1 required","")</f>
        <v/>
      </c>
    </row>
    <row r="32" spans="1:9">
      <c r="A32" s="8"/>
      <c r="B32" s="7" t="s">
        <v>38</v>
      </c>
      <c r="C32" s="8">
        <v>0.5</v>
      </c>
      <c r="D32" s="8">
        <v>0</v>
      </c>
      <c r="E32" s="8">
        <v>1</v>
      </c>
      <c r="F32" s="16">
        <v>0</v>
      </c>
      <c r="G32" s="21">
        <f>F32*C32</f>
        <v>0</v>
      </c>
      <c r="H32" s="22" t="str">
        <f>IF(F32="","0-1 required","")</f>
        <v/>
      </c>
    </row>
    <row r="33" spans="1:8">
      <c r="B33" s="13" t="s">
        <v>13</v>
      </c>
      <c r="C33" s="23">
        <f>100/MAX(A:A)</f>
        <v>12.5</v>
      </c>
      <c r="E33" s="1">
        <f>MIN(1,SUM(G29:G32))*C33</f>
        <v>12.5</v>
      </c>
      <c r="F33" s="15">
        <f>MIN(1,SUM(G29:G32))*C33 / C33</f>
        <v>1</v>
      </c>
    </row>
    <row r="34" spans="1:8">
      <c r="A34" s="12"/>
      <c r="B34" s="2" t="s">
        <v>39</v>
      </c>
    </row>
    <row r="35" spans="1:8" ht="42.75">
      <c r="A35" s="4">
        <v>5</v>
      </c>
      <c r="B35" s="5" t="s">
        <v>40</v>
      </c>
      <c r="C35" s="8" t="s">
        <v>2</v>
      </c>
      <c r="D35" s="8" t="s">
        <v>3</v>
      </c>
      <c r="E35" s="8" t="s">
        <v>4</v>
      </c>
      <c r="F35" s="14" t="str">
        <f>F$2</f>
        <v>your 
answer</v>
      </c>
    </row>
    <row r="36" spans="1:8">
      <c r="A36" s="8"/>
      <c r="B36" s="9" t="s">
        <v>41</v>
      </c>
      <c r="C36" s="8">
        <v>0.5</v>
      </c>
      <c r="D36" s="8">
        <v>0</v>
      </c>
      <c r="E36" s="8">
        <v>1</v>
      </c>
      <c r="F36" s="14">
        <v>0</v>
      </c>
      <c r="G36" s="21">
        <f>F36*C36</f>
        <v>0</v>
      </c>
      <c r="H36" s="22" t="str">
        <f>IF(F36="","0-1 required","")</f>
        <v/>
      </c>
    </row>
    <row r="37" spans="1:8">
      <c r="A37" s="8"/>
      <c r="B37" s="9" t="s">
        <v>42</v>
      </c>
      <c r="C37" s="8">
        <v>0.75</v>
      </c>
      <c r="D37" s="8">
        <v>0</v>
      </c>
      <c r="E37" s="8">
        <v>1</v>
      </c>
      <c r="F37" s="14">
        <v>1</v>
      </c>
      <c r="G37" s="21">
        <f t="shared" ref="G37:G38" si="4">F37*C37</f>
        <v>0.75</v>
      </c>
      <c r="H37" s="22" t="str">
        <f>IF(F37="","0-1 required","")</f>
        <v/>
      </c>
    </row>
    <row r="38" spans="1:8">
      <c r="A38" s="8"/>
      <c r="B38" s="9" t="s">
        <v>43</v>
      </c>
      <c r="C38" s="8">
        <v>1</v>
      </c>
      <c r="D38" s="8">
        <v>0</v>
      </c>
      <c r="E38" s="8">
        <v>1</v>
      </c>
      <c r="F38" s="16">
        <v>0</v>
      </c>
      <c r="G38" s="21">
        <f t="shared" si="4"/>
        <v>0</v>
      </c>
      <c r="H38" s="22" t="str">
        <f>IF(F38="","0-1 required","")</f>
        <v/>
      </c>
    </row>
    <row r="39" spans="1:8">
      <c r="B39" s="13" t="s">
        <v>13</v>
      </c>
      <c r="C39" s="23">
        <f>100/MAX(A:A)</f>
        <v>12.5</v>
      </c>
      <c r="E39" s="1">
        <f>MIN(1,SUM(G36:G38))*C39</f>
        <v>9.375</v>
      </c>
      <c r="F39" s="15">
        <f>MIN(1,SUM(G36:G38))*C39 / C39</f>
        <v>0.75</v>
      </c>
    </row>
    <row r="40" spans="1:8">
      <c r="A40" s="12"/>
      <c r="B40" s="2" t="s">
        <v>44</v>
      </c>
    </row>
    <row r="41" spans="1:8" ht="42.75">
      <c r="A41" s="4">
        <v>6</v>
      </c>
      <c r="B41" s="5" t="s">
        <v>45</v>
      </c>
      <c r="C41" s="8" t="s">
        <v>2</v>
      </c>
      <c r="D41" s="8" t="s">
        <v>3</v>
      </c>
      <c r="E41" s="8" t="s">
        <v>4</v>
      </c>
      <c r="F41" s="14" t="str">
        <f>F$2</f>
        <v>your 
answer</v>
      </c>
    </row>
    <row r="42" spans="1:8">
      <c r="A42" s="8"/>
      <c r="B42" s="9" t="s">
        <v>82</v>
      </c>
      <c r="C42" s="8">
        <v>0.25</v>
      </c>
      <c r="D42" s="8">
        <v>0</v>
      </c>
      <c r="E42" s="8">
        <v>1</v>
      </c>
      <c r="F42" s="14">
        <v>0</v>
      </c>
      <c r="G42" s="21">
        <f>F42*C42</f>
        <v>0</v>
      </c>
      <c r="H42" s="22" t="str">
        <f>IF(F42="","0-1 required","")</f>
        <v/>
      </c>
    </row>
    <row r="43" spans="1:8">
      <c r="A43" s="8"/>
      <c r="B43" s="9" t="s">
        <v>47</v>
      </c>
      <c r="C43" s="8">
        <v>0.5</v>
      </c>
      <c r="D43" s="8">
        <v>0</v>
      </c>
      <c r="E43" s="8">
        <v>1</v>
      </c>
      <c r="F43" s="14">
        <v>1</v>
      </c>
      <c r="G43" s="21">
        <f t="shared" ref="G43:G45" si="5">F43*C43</f>
        <v>0.5</v>
      </c>
      <c r="H43" s="22" t="str">
        <f>IF(F43="","0-1 required","")</f>
        <v/>
      </c>
    </row>
    <row r="44" spans="1:8">
      <c r="A44" s="8"/>
      <c r="B44" s="9" t="s">
        <v>48</v>
      </c>
      <c r="C44" s="8">
        <v>0.75</v>
      </c>
      <c r="D44" s="8">
        <v>0</v>
      </c>
      <c r="E44" s="8">
        <v>1</v>
      </c>
      <c r="F44" s="16">
        <v>0</v>
      </c>
      <c r="G44" s="21">
        <f t="shared" si="5"/>
        <v>0</v>
      </c>
      <c r="H44" s="22" t="str">
        <f>IF(F44="","0-1 required","")</f>
        <v/>
      </c>
    </row>
    <row r="45" spans="1:8">
      <c r="A45" s="8"/>
      <c r="B45" s="9" t="s">
        <v>49</v>
      </c>
      <c r="C45" s="8">
        <v>1</v>
      </c>
      <c r="D45" s="8">
        <v>0</v>
      </c>
      <c r="E45" s="8">
        <v>1</v>
      </c>
      <c r="F45" s="16">
        <v>0</v>
      </c>
      <c r="G45" s="21">
        <f t="shared" si="5"/>
        <v>0</v>
      </c>
      <c r="H45" s="22" t="str">
        <f>IF(F45="","0-1 required","")</f>
        <v/>
      </c>
    </row>
    <row r="46" spans="1:8">
      <c r="B46" s="13" t="s">
        <v>13</v>
      </c>
      <c r="C46" s="23">
        <f>100/MAX(A:A)</f>
        <v>12.5</v>
      </c>
      <c r="E46" s="1">
        <f>MIN(1,SUM(G42:G44))*C46</f>
        <v>6.25</v>
      </c>
      <c r="F46" s="15">
        <f>MIN(1,SUM(G42:G44))*C46 / C46</f>
        <v>0.5</v>
      </c>
    </row>
    <row r="47" spans="1:8">
      <c r="A47" s="12"/>
      <c r="B47" s="2" t="s">
        <v>50</v>
      </c>
    </row>
    <row r="48" spans="1:8" ht="30">
      <c r="A48" s="4">
        <v>7</v>
      </c>
      <c r="B48" s="5" t="s">
        <v>51</v>
      </c>
      <c r="C48" s="8" t="s">
        <v>2</v>
      </c>
      <c r="D48" s="8" t="s">
        <v>3</v>
      </c>
      <c r="E48" s="8" t="s">
        <v>4</v>
      </c>
      <c r="F48" s="14" t="str">
        <f>F$2</f>
        <v>your 
answer</v>
      </c>
    </row>
    <row r="49" spans="1:8">
      <c r="A49" s="8"/>
      <c r="B49" s="7" t="s">
        <v>52</v>
      </c>
      <c r="C49" s="8">
        <v>0.5</v>
      </c>
      <c r="D49" s="8">
        <v>0</v>
      </c>
      <c r="E49" s="8">
        <v>1</v>
      </c>
      <c r="F49" s="14">
        <v>0</v>
      </c>
      <c r="G49" s="21">
        <f t="shared" ref="G49:G56" si="6">F49*C49</f>
        <v>0</v>
      </c>
      <c r="H49" s="22" t="str">
        <f>IF(F49="","0-1 required","")</f>
        <v/>
      </c>
    </row>
    <row r="50" spans="1:8">
      <c r="A50" s="8"/>
      <c r="B50" s="7" t="s">
        <v>53</v>
      </c>
      <c r="C50" s="8">
        <v>0.5</v>
      </c>
      <c r="D50" s="8">
        <v>0</v>
      </c>
      <c r="E50" s="8">
        <v>1</v>
      </c>
      <c r="F50" s="14">
        <v>0</v>
      </c>
      <c r="G50" s="21">
        <f t="shared" si="6"/>
        <v>0</v>
      </c>
      <c r="H50" s="22" t="str">
        <f>IF(F50="","0-1 required","")</f>
        <v/>
      </c>
    </row>
    <row r="51" spans="1:8">
      <c r="A51" s="8"/>
      <c r="B51" s="7" t="s">
        <v>54</v>
      </c>
      <c r="C51" s="8">
        <v>1</v>
      </c>
      <c r="D51" s="8">
        <v>0</v>
      </c>
      <c r="E51" s="8">
        <v>1</v>
      </c>
      <c r="F51" s="14">
        <v>1</v>
      </c>
      <c r="G51" s="21">
        <f t="shared" si="6"/>
        <v>1</v>
      </c>
      <c r="H51" s="22" t="str">
        <f>IF(F51="","0-1 required","")</f>
        <v/>
      </c>
    </row>
    <row r="52" spans="1:8">
      <c r="A52" s="8"/>
      <c r="B52" s="7" t="s">
        <v>83</v>
      </c>
      <c r="C52" s="8">
        <v>1</v>
      </c>
      <c r="D52" s="8">
        <v>0</v>
      </c>
      <c r="E52" s="8">
        <v>1</v>
      </c>
      <c r="F52" s="16">
        <v>0</v>
      </c>
      <c r="G52" s="21">
        <f t="shared" si="6"/>
        <v>0</v>
      </c>
    </row>
    <row r="53" spans="1:8" s="19" customFormat="1">
      <c r="A53" s="8"/>
      <c r="B53" s="7" t="s">
        <v>84</v>
      </c>
      <c r="C53" s="8">
        <v>1</v>
      </c>
      <c r="D53" s="8">
        <v>0</v>
      </c>
      <c r="E53" s="8">
        <v>1</v>
      </c>
      <c r="F53" s="16">
        <v>0</v>
      </c>
      <c r="G53" s="21">
        <f t="shared" si="6"/>
        <v>0</v>
      </c>
      <c r="H53" s="22"/>
    </row>
    <row r="54" spans="1:8">
      <c r="A54" s="8"/>
      <c r="B54" s="7" t="s">
        <v>56</v>
      </c>
      <c r="C54" s="8">
        <v>1</v>
      </c>
      <c r="D54" s="8">
        <v>0</v>
      </c>
      <c r="E54" s="8">
        <v>1</v>
      </c>
      <c r="F54" s="16">
        <v>0</v>
      </c>
      <c r="G54" s="21">
        <f t="shared" si="6"/>
        <v>0</v>
      </c>
      <c r="H54" s="22" t="str">
        <f t="shared" ref="H54" si="7">IF(F54="","0-1 required","")</f>
        <v/>
      </c>
    </row>
    <row r="55" spans="1:8">
      <c r="A55" s="8"/>
      <c r="B55" s="7" t="s">
        <v>57</v>
      </c>
      <c r="C55" s="8">
        <v>0.75</v>
      </c>
      <c r="D55" s="8">
        <v>0</v>
      </c>
      <c r="E55" s="8">
        <v>1</v>
      </c>
      <c r="F55" s="16">
        <v>0</v>
      </c>
      <c r="G55" s="21">
        <f t="shared" si="6"/>
        <v>0</v>
      </c>
      <c r="H55" s="22" t="str">
        <f>IF(F55="","0-1 required","")</f>
        <v/>
      </c>
    </row>
    <row r="56" spans="1:8">
      <c r="A56" s="8"/>
      <c r="B56" s="7" t="s">
        <v>58</v>
      </c>
      <c r="C56" s="8">
        <v>0.75</v>
      </c>
      <c r="D56" s="8">
        <v>0</v>
      </c>
      <c r="E56" s="8">
        <v>1</v>
      </c>
      <c r="F56" s="16">
        <v>0</v>
      </c>
      <c r="G56" s="21">
        <f t="shared" si="6"/>
        <v>0</v>
      </c>
      <c r="H56" s="22" t="str">
        <f>IF(F56="","0-1 required","")</f>
        <v/>
      </c>
    </row>
    <row r="57" spans="1:8" s="19" customFormat="1">
      <c r="A57" s="1"/>
      <c r="B57" s="13" t="s">
        <v>13</v>
      </c>
      <c r="C57" s="23">
        <f>100/MAX(A:A)</f>
        <v>12.5</v>
      </c>
      <c r="D57" s="1"/>
      <c r="E57" s="1">
        <f>MIN(1,SUM(G49:G56))*C57</f>
        <v>12.5</v>
      </c>
      <c r="F57" s="15">
        <f>MIN(1,SUM(G49:G56))*C57 / C57</f>
        <v>1</v>
      </c>
      <c r="G57" s="11"/>
      <c r="H57" s="22"/>
    </row>
    <row r="58" spans="1:8" s="19" customFormat="1">
      <c r="A58" s="12"/>
      <c r="B58" s="2" t="s">
        <v>59</v>
      </c>
      <c r="C58" s="1"/>
      <c r="D58" s="1"/>
      <c r="E58" s="1"/>
      <c r="F58" s="3"/>
      <c r="G58" s="11"/>
      <c r="H58" s="22"/>
    </row>
    <row r="59" spans="1:8" s="19" customFormat="1" ht="30">
      <c r="A59" s="4">
        <v>8</v>
      </c>
      <c r="B59" s="5" t="s">
        <v>85</v>
      </c>
      <c r="C59" s="8" t="s">
        <v>2</v>
      </c>
      <c r="D59" s="8" t="s">
        <v>3</v>
      </c>
      <c r="E59" s="8" t="s">
        <v>4</v>
      </c>
      <c r="F59" s="14" t="str">
        <f>F$2</f>
        <v>your 
answer</v>
      </c>
      <c r="G59" s="11"/>
      <c r="H59" s="22"/>
    </row>
    <row r="60" spans="1:8" s="19" customFormat="1">
      <c r="A60" s="8"/>
      <c r="B60" s="7" t="s">
        <v>86</v>
      </c>
      <c r="C60" s="8">
        <v>1</v>
      </c>
      <c r="D60" s="8">
        <v>0</v>
      </c>
      <c r="E60" s="8">
        <v>1</v>
      </c>
      <c r="F60" s="14">
        <v>1</v>
      </c>
      <c r="G60" s="21">
        <f>F60*C60</f>
        <v>1</v>
      </c>
      <c r="H60" s="22" t="str">
        <f>IF(F60="","0-1 required","")</f>
        <v/>
      </c>
    </row>
    <row r="61" spans="1:8" s="19" customFormat="1">
      <c r="A61" s="8"/>
      <c r="B61" s="7" t="s">
        <v>87</v>
      </c>
      <c r="C61" s="8">
        <v>1</v>
      </c>
      <c r="D61" s="8">
        <v>0</v>
      </c>
      <c r="E61" s="8">
        <v>1</v>
      </c>
      <c r="F61" s="14">
        <v>0</v>
      </c>
      <c r="G61" s="21">
        <f t="shared" ref="G61:G63" si="8">F61*C61</f>
        <v>0</v>
      </c>
      <c r="H61" s="22" t="str">
        <f>IF(F61="","0-1 required","")</f>
        <v/>
      </c>
    </row>
    <row r="62" spans="1:8" s="19" customFormat="1">
      <c r="A62" s="8"/>
      <c r="B62" s="7" t="s">
        <v>88</v>
      </c>
      <c r="C62" s="8">
        <v>0.5</v>
      </c>
      <c r="D62" s="8">
        <v>0</v>
      </c>
      <c r="E62" s="8">
        <v>1</v>
      </c>
      <c r="F62" s="14">
        <v>0</v>
      </c>
      <c r="G62" s="21">
        <f t="shared" si="8"/>
        <v>0</v>
      </c>
      <c r="H62" s="22" t="str">
        <f>IF(F62="","0-1 required","")</f>
        <v/>
      </c>
    </row>
    <row r="63" spans="1:8" s="19" customFormat="1">
      <c r="A63" s="8"/>
      <c r="B63" s="7" t="s">
        <v>89</v>
      </c>
      <c r="C63" s="8">
        <v>1</v>
      </c>
      <c r="D63" s="8">
        <v>0</v>
      </c>
      <c r="E63" s="8">
        <v>1</v>
      </c>
      <c r="F63" s="14">
        <v>0</v>
      </c>
      <c r="G63" s="21">
        <f t="shared" si="8"/>
        <v>0</v>
      </c>
      <c r="H63" s="22" t="str">
        <f>IF(F63="","0-1 required","")</f>
        <v/>
      </c>
    </row>
    <row r="64" spans="1:8" s="19" customFormat="1">
      <c r="A64" s="1"/>
      <c r="B64" s="13" t="s">
        <v>13</v>
      </c>
      <c r="C64" s="23">
        <f>100/MAX(A:A)</f>
        <v>12.5</v>
      </c>
      <c r="D64" s="1"/>
      <c r="E64" s="1">
        <f>MIN(1,SUM(G60:G63))*C64</f>
        <v>12.5</v>
      </c>
      <c r="F64" s="15">
        <f>MIN(1,SUM(G60:G63))*C64 / C64</f>
        <v>1</v>
      </c>
      <c r="G64" s="11"/>
      <c r="H64" s="22"/>
    </row>
    <row r="66" spans="1:8" s="19" customFormat="1">
      <c r="A66" s="1"/>
      <c r="B66" s="34" t="s">
        <v>66</v>
      </c>
      <c r="C66" s="34"/>
      <c r="D66" s="34"/>
      <c r="E66" s="35"/>
      <c r="F66" s="15">
        <f>SUM(E8,E16,E26,E33,E39,E46,E57,E64)*(PRODUCT(E8,E16,E26,E33,E39,E46,E57,E64)&gt;0) / 100</f>
        <v>0.85</v>
      </c>
      <c r="G66" s="11"/>
      <c r="H66" s="22"/>
    </row>
  </sheetData>
  <mergeCells count="1">
    <mergeCell ref="B66:E6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B93A8-A9DC-4970-8063-64D9F604134E}">
  <dimension ref="A1:I68"/>
  <sheetViews>
    <sheetView topLeftCell="A37" workbookViewId="0">
      <selection activeCell="H17" sqref="H17"/>
    </sheetView>
  </sheetViews>
  <sheetFormatPr defaultColWidth="8.85546875" defaultRowHeight="15"/>
  <cols>
    <col min="1" max="1" width="3.140625" style="1" customWidth="1"/>
    <col min="2" max="2" width="58.42578125" style="10" customWidth="1"/>
    <col min="3" max="3" width="8.85546875" style="1" customWidth="1"/>
    <col min="4" max="5" width="7.85546875" style="1" customWidth="1"/>
    <col min="6" max="6" width="7.85546875" style="3" customWidth="1"/>
    <col min="7" max="7" width="8.85546875" style="11" customWidth="1"/>
    <col min="8" max="8" width="8.85546875" style="22"/>
    <col min="9" max="9" width="8.85546875" style="19"/>
    <col min="10" max="16384" width="8.85546875" style="17"/>
  </cols>
  <sheetData>
    <row r="1" spans="1:9">
      <c r="B1" s="2" t="s">
        <v>0</v>
      </c>
      <c r="G1" s="20"/>
    </row>
    <row r="2" spans="1:9" ht="30">
      <c r="A2" s="4">
        <v>1</v>
      </c>
      <c r="B2" s="5" t="s">
        <v>1</v>
      </c>
      <c r="C2" s="8" t="s">
        <v>2</v>
      </c>
      <c r="D2" s="8" t="s">
        <v>3</v>
      </c>
      <c r="E2" s="8" t="s">
        <v>4</v>
      </c>
      <c r="F2" s="14" t="s">
        <v>5</v>
      </c>
    </row>
    <row r="3" spans="1:9">
      <c r="A3" s="6" t="s">
        <v>6</v>
      </c>
      <c r="B3" s="7" t="s">
        <v>7</v>
      </c>
      <c r="C3" s="8">
        <v>0.5</v>
      </c>
      <c r="D3" s="8">
        <v>0</v>
      </c>
      <c r="E3" s="8">
        <v>1</v>
      </c>
      <c r="F3" s="14">
        <v>1</v>
      </c>
      <c r="G3" s="21">
        <f>F3*C3</f>
        <v>0.5</v>
      </c>
      <c r="H3" s="22" t="str">
        <f>IF(F3="","0-1 required","")</f>
        <v/>
      </c>
    </row>
    <row r="4" spans="1:9">
      <c r="A4" s="8"/>
      <c r="B4" s="9" t="s">
        <v>8</v>
      </c>
      <c r="C4" s="8">
        <v>0.25</v>
      </c>
      <c r="D4" s="8">
        <v>0</v>
      </c>
      <c r="E4" s="8">
        <v>1</v>
      </c>
      <c r="F4" s="14">
        <v>1</v>
      </c>
      <c r="G4" s="21">
        <f t="shared" ref="G4:G7" si="0">F4*C4</f>
        <v>0.25</v>
      </c>
      <c r="H4" s="22" t="str">
        <f>IF(F4="","0-1 required","")</f>
        <v/>
      </c>
    </row>
    <row r="5" spans="1:9">
      <c r="A5" s="8"/>
      <c r="B5" s="9" t="s">
        <v>9</v>
      </c>
      <c r="C5" s="8">
        <v>0.25</v>
      </c>
      <c r="D5" s="8">
        <v>0</v>
      </c>
      <c r="E5" s="8">
        <v>1</v>
      </c>
      <c r="F5" s="14">
        <v>1</v>
      </c>
      <c r="G5" s="21">
        <f t="shared" si="0"/>
        <v>0.25</v>
      </c>
      <c r="H5" s="22" t="str">
        <f>IF(F5="","0-1 required","")</f>
        <v/>
      </c>
    </row>
    <row r="6" spans="1:9" ht="30">
      <c r="A6" s="8" t="s">
        <v>10</v>
      </c>
      <c r="B6" s="7" t="s">
        <v>11</v>
      </c>
      <c r="C6" s="8">
        <v>0.5</v>
      </c>
      <c r="D6" s="8">
        <v>0</v>
      </c>
      <c r="E6" s="8">
        <v>1</v>
      </c>
      <c r="F6" s="14">
        <v>0</v>
      </c>
      <c r="G6" s="21">
        <f t="shared" si="0"/>
        <v>0</v>
      </c>
      <c r="H6" s="22" t="str">
        <f>IF(F6="","0-1 required","")</f>
        <v/>
      </c>
    </row>
    <row r="7" spans="1:9">
      <c r="A7" s="8"/>
      <c r="B7" s="9" t="s">
        <v>12</v>
      </c>
      <c r="C7" s="8">
        <v>0.5</v>
      </c>
      <c r="D7" s="8">
        <v>0</v>
      </c>
      <c r="E7" s="8">
        <v>1</v>
      </c>
      <c r="F7" s="14">
        <v>0</v>
      </c>
      <c r="G7" s="21">
        <f t="shared" si="0"/>
        <v>0</v>
      </c>
      <c r="H7" s="22" t="str">
        <f>IF(F7="","0-1 required","")</f>
        <v/>
      </c>
    </row>
    <row r="8" spans="1:9">
      <c r="B8" s="13" t="s">
        <v>13</v>
      </c>
      <c r="C8" s="23">
        <f>100/MAX(A:A)</f>
        <v>12.5</v>
      </c>
      <c r="E8" s="1">
        <f>MIN(1,SUM(G3:G7))*C8*(SUM(F3,F6)=1)</f>
        <v>12.5</v>
      </c>
      <c r="F8" s="15">
        <f>MIN(1,SUM(G3:G7))*C8*(SUM(F3,F6)=1) / C8</f>
        <v>1</v>
      </c>
      <c r="H8" s="24" t="str">
        <f>IF(F3+F6&gt;1,"only a or b","")</f>
        <v/>
      </c>
      <c r="I8" s="18"/>
    </row>
    <row r="9" spans="1:9">
      <c r="B9" s="2" t="s">
        <v>14</v>
      </c>
    </row>
    <row r="10" spans="1:9" ht="30">
      <c r="A10" s="4">
        <v>2</v>
      </c>
      <c r="B10" s="5" t="s">
        <v>15</v>
      </c>
      <c r="C10" s="8" t="s">
        <v>2</v>
      </c>
      <c r="D10" s="8" t="s">
        <v>3</v>
      </c>
      <c r="E10" s="8" t="s">
        <v>4</v>
      </c>
      <c r="F10" s="14" t="str">
        <f>F$2</f>
        <v>your 
answer</v>
      </c>
    </row>
    <row r="11" spans="1:9">
      <c r="A11" s="8"/>
      <c r="B11" s="7" t="s">
        <v>67</v>
      </c>
      <c r="C11" s="8">
        <v>0.4</v>
      </c>
      <c r="D11" s="8">
        <v>0</v>
      </c>
      <c r="E11" s="8">
        <v>1</v>
      </c>
      <c r="F11" s="14"/>
      <c r="G11" s="21">
        <f>F11*C11</f>
        <v>0</v>
      </c>
      <c r="H11" s="22" t="str">
        <f t="shared" ref="H11:H16" si="1">IF(F11="","0-1 required","")</f>
        <v>0-1 required</v>
      </c>
    </row>
    <row r="12" spans="1:9">
      <c r="A12" s="8"/>
      <c r="B12" s="7" t="s">
        <v>68</v>
      </c>
      <c r="C12" s="8">
        <v>0.4</v>
      </c>
      <c r="D12" s="8">
        <v>0</v>
      </c>
      <c r="E12" s="8">
        <v>1</v>
      </c>
      <c r="F12" s="14"/>
      <c r="G12" s="21">
        <f t="shared" ref="G12:G16" si="2">F12*C12</f>
        <v>0</v>
      </c>
      <c r="H12" s="22" t="str">
        <f t="shared" si="1"/>
        <v>0-1 required</v>
      </c>
    </row>
    <row r="13" spans="1:9">
      <c r="A13" s="8"/>
      <c r="B13" s="7" t="s">
        <v>69</v>
      </c>
      <c r="C13" s="8">
        <v>0.4</v>
      </c>
      <c r="D13" s="8">
        <v>0</v>
      </c>
      <c r="E13" s="8">
        <v>1</v>
      </c>
      <c r="F13" s="14"/>
      <c r="G13" s="21">
        <f t="shared" si="2"/>
        <v>0</v>
      </c>
      <c r="H13" s="22" t="str">
        <f t="shared" si="1"/>
        <v>0-1 required</v>
      </c>
    </row>
    <row r="14" spans="1:9">
      <c r="A14" s="8"/>
      <c r="B14" s="7" t="s">
        <v>70</v>
      </c>
      <c r="C14" s="8">
        <v>0.4</v>
      </c>
      <c r="D14" s="8">
        <v>0</v>
      </c>
      <c r="E14" s="8">
        <v>1</v>
      </c>
      <c r="F14" s="14"/>
      <c r="G14" s="21">
        <f t="shared" si="2"/>
        <v>0</v>
      </c>
      <c r="H14" s="22" t="str">
        <f t="shared" si="1"/>
        <v>0-1 required</v>
      </c>
    </row>
    <row r="15" spans="1:9">
      <c r="A15" s="8"/>
      <c r="B15" s="7" t="s">
        <v>90</v>
      </c>
      <c r="C15" s="8">
        <v>0.4</v>
      </c>
      <c r="D15" s="8">
        <v>0</v>
      </c>
      <c r="E15" s="8">
        <v>1</v>
      </c>
      <c r="F15" s="14"/>
      <c r="G15" s="21">
        <f t="shared" si="2"/>
        <v>0</v>
      </c>
      <c r="H15" s="22" t="str">
        <f t="shared" si="1"/>
        <v>0-1 required</v>
      </c>
    </row>
    <row r="16" spans="1:9">
      <c r="A16" s="8"/>
      <c r="B16" s="7" t="s">
        <v>71</v>
      </c>
      <c r="C16" s="8">
        <v>0.4</v>
      </c>
      <c r="D16" s="8">
        <v>0</v>
      </c>
      <c r="E16" s="8">
        <v>1</v>
      </c>
      <c r="F16" s="14"/>
      <c r="G16" s="21">
        <f t="shared" si="2"/>
        <v>0</v>
      </c>
      <c r="H16" s="22" t="str">
        <f t="shared" si="1"/>
        <v>0-1 required</v>
      </c>
    </row>
    <row r="17" spans="1:8">
      <c r="B17" s="13" t="s">
        <v>13</v>
      </c>
      <c r="C17" s="23">
        <f>100/MAX(A:A)</f>
        <v>12.5</v>
      </c>
      <c r="E17" s="1">
        <f>MIN(1,SUM(G11:G16))*C17</f>
        <v>0</v>
      </c>
      <c r="F17" s="15">
        <f>MIN(1,SUM(G11:G16))*C17 / C17</f>
        <v>0</v>
      </c>
      <c r="H17" s="22" t="str">
        <f>IF(F17&lt;0.8,"at least 80%","")</f>
        <v>at least 80%</v>
      </c>
    </row>
    <row r="18" spans="1:8" s="19" customFormat="1">
      <c r="A18" s="1"/>
      <c r="B18" s="2" t="s">
        <v>23</v>
      </c>
      <c r="C18" s="11"/>
      <c r="D18" s="1"/>
      <c r="E18" s="1"/>
      <c r="F18" s="3"/>
      <c r="G18" s="11"/>
      <c r="H18" s="22"/>
    </row>
    <row r="19" spans="1:8" s="19" customFormat="1" ht="30">
      <c r="A19" s="4">
        <v>3</v>
      </c>
      <c r="B19" s="5" t="s">
        <v>24</v>
      </c>
      <c r="C19" s="8" t="s">
        <v>2</v>
      </c>
      <c r="D19" s="8" t="s">
        <v>3</v>
      </c>
      <c r="E19" s="8" t="s">
        <v>4</v>
      </c>
      <c r="F19" s="14" t="str">
        <f>F$2</f>
        <v>your 
answer</v>
      </c>
      <c r="G19" s="11"/>
      <c r="H19" s="22"/>
    </row>
    <row r="20" spans="1:8" s="19" customFormat="1">
      <c r="A20" s="8"/>
      <c r="B20" s="7" t="s">
        <v>91</v>
      </c>
      <c r="C20" s="8">
        <v>1</v>
      </c>
      <c r="D20" s="8">
        <v>0</v>
      </c>
      <c r="E20" s="8">
        <v>1</v>
      </c>
      <c r="F20" s="14"/>
      <c r="G20" s="21">
        <f>F20*C20</f>
        <v>0</v>
      </c>
      <c r="H20" s="22" t="str">
        <f t="shared" ref="H20:H27" si="3">IF(F20="","0-1 required","")</f>
        <v>0-1 required</v>
      </c>
    </row>
    <row r="21" spans="1:8" s="19" customFormat="1">
      <c r="A21" s="8"/>
      <c r="B21" s="7" t="s">
        <v>73</v>
      </c>
      <c r="C21" s="8">
        <v>0.75</v>
      </c>
      <c r="D21" s="8">
        <v>0</v>
      </c>
      <c r="E21" s="8">
        <v>1</v>
      </c>
      <c r="F21" s="14"/>
      <c r="G21" s="21">
        <f t="shared" ref="G21:G27" si="4">F21*C21</f>
        <v>0</v>
      </c>
      <c r="H21" s="22" t="str">
        <f t="shared" si="3"/>
        <v>0-1 required</v>
      </c>
    </row>
    <row r="22" spans="1:8" s="19" customFormat="1">
      <c r="A22" s="8"/>
      <c r="B22" s="7" t="s">
        <v>74</v>
      </c>
      <c r="C22" s="8">
        <v>0.75</v>
      </c>
      <c r="D22" s="8">
        <v>0</v>
      </c>
      <c r="E22" s="8">
        <v>1</v>
      </c>
      <c r="F22" s="14"/>
      <c r="G22" s="21">
        <f t="shared" si="4"/>
        <v>0</v>
      </c>
      <c r="H22" s="22" t="str">
        <f t="shared" si="3"/>
        <v>0-1 required</v>
      </c>
    </row>
    <row r="23" spans="1:8" s="19" customFormat="1">
      <c r="A23" s="8"/>
      <c r="B23" s="7" t="s">
        <v>76</v>
      </c>
      <c r="C23" s="8">
        <v>0.75</v>
      </c>
      <c r="D23" s="8">
        <v>0</v>
      </c>
      <c r="E23" s="8">
        <v>1</v>
      </c>
      <c r="F23" s="14"/>
      <c r="G23" s="21">
        <f t="shared" si="4"/>
        <v>0</v>
      </c>
      <c r="H23" s="22" t="str">
        <f t="shared" si="3"/>
        <v>0-1 required</v>
      </c>
    </row>
    <row r="24" spans="1:8" s="19" customFormat="1">
      <c r="A24" s="8"/>
      <c r="B24" s="7" t="s">
        <v>77</v>
      </c>
      <c r="C24" s="8">
        <v>0.75</v>
      </c>
      <c r="D24" s="8">
        <v>0</v>
      </c>
      <c r="E24" s="8">
        <v>1</v>
      </c>
      <c r="F24" s="14"/>
      <c r="G24" s="21">
        <f t="shared" si="4"/>
        <v>0</v>
      </c>
      <c r="H24" s="22" t="str">
        <f t="shared" si="3"/>
        <v>0-1 required</v>
      </c>
    </row>
    <row r="25" spans="1:8" s="19" customFormat="1">
      <c r="A25" s="8"/>
      <c r="B25" s="7" t="s">
        <v>78</v>
      </c>
      <c r="C25" s="8">
        <v>0.75</v>
      </c>
      <c r="D25" s="8">
        <v>0</v>
      </c>
      <c r="E25" s="8">
        <v>1</v>
      </c>
      <c r="F25" s="14"/>
      <c r="G25" s="21">
        <f t="shared" si="4"/>
        <v>0</v>
      </c>
      <c r="H25" s="22" t="str">
        <f t="shared" si="3"/>
        <v>0-1 required</v>
      </c>
    </row>
    <row r="26" spans="1:8" s="19" customFormat="1">
      <c r="A26" s="8"/>
      <c r="B26" s="7" t="s">
        <v>79</v>
      </c>
      <c r="C26" s="8">
        <v>1</v>
      </c>
      <c r="D26" s="8">
        <v>0</v>
      </c>
      <c r="E26" s="8">
        <v>1</v>
      </c>
      <c r="F26" s="14"/>
      <c r="G26" s="21">
        <f t="shared" si="4"/>
        <v>0</v>
      </c>
      <c r="H26" s="22" t="str">
        <f t="shared" si="3"/>
        <v>0-1 required</v>
      </c>
    </row>
    <row r="27" spans="1:8" s="19" customFormat="1">
      <c r="A27" s="8"/>
      <c r="B27" s="7" t="s">
        <v>32</v>
      </c>
      <c r="C27" s="8">
        <v>0.5</v>
      </c>
      <c r="D27" s="8">
        <v>0</v>
      </c>
      <c r="E27" s="8">
        <v>1</v>
      </c>
      <c r="F27" s="14"/>
      <c r="G27" s="21">
        <f t="shared" si="4"/>
        <v>0</v>
      </c>
      <c r="H27" s="22" t="str">
        <f t="shared" si="3"/>
        <v>0-1 required</v>
      </c>
    </row>
    <row r="28" spans="1:8" s="19" customFormat="1">
      <c r="A28" s="1"/>
      <c r="B28" s="13" t="s">
        <v>13</v>
      </c>
      <c r="C28" s="23">
        <f>100/MAX(A:A)</f>
        <v>12.5</v>
      </c>
      <c r="D28" s="1"/>
      <c r="E28" s="1">
        <f>MIN(1,SUM(G20:G27))*C28</f>
        <v>0</v>
      </c>
      <c r="F28" s="15">
        <f>MIN(1,SUM(G20:G27))*C28 / C28</f>
        <v>0</v>
      </c>
      <c r="G28" s="11"/>
      <c r="H28" s="22"/>
    </row>
    <row r="29" spans="1:8" s="19" customFormat="1">
      <c r="A29" s="1"/>
      <c r="B29" s="2" t="s">
        <v>33</v>
      </c>
      <c r="C29" s="1"/>
      <c r="D29" s="1"/>
      <c r="E29" s="1"/>
      <c r="F29" s="3"/>
      <c r="G29" s="11"/>
      <c r="H29" s="22"/>
    </row>
    <row r="30" spans="1:8" s="19" customFormat="1" ht="30">
      <c r="A30" s="4">
        <v>4</v>
      </c>
      <c r="B30" s="5" t="s">
        <v>34</v>
      </c>
      <c r="C30" s="8" t="s">
        <v>2</v>
      </c>
      <c r="D30" s="8" t="s">
        <v>3</v>
      </c>
      <c r="E30" s="8" t="s">
        <v>4</v>
      </c>
      <c r="F30" s="14" t="str">
        <f>F$2</f>
        <v>your 
answer</v>
      </c>
      <c r="G30" s="11"/>
      <c r="H30" s="22"/>
    </row>
    <row r="31" spans="1:8" s="19" customFormat="1">
      <c r="A31" s="8"/>
      <c r="B31" s="7" t="s">
        <v>35</v>
      </c>
      <c r="C31" s="8">
        <v>0.5</v>
      </c>
      <c r="D31" s="8">
        <v>0</v>
      </c>
      <c r="E31" s="8">
        <v>1</v>
      </c>
      <c r="F31" s="14"/>
      <c r="G31" s="21">
        <f>F31*C31</f>
        <v>0</v>
      </c>
      <c r="H31" s="22" t="str">
        <f>IF(F31="","0-1 required","")</f>
        <v>0-1 required</v>
      </c>
    </row>
    <row r="32" spans="1:8" s="19" customFormat="1">
      <c r="A32" s="8"/>
      <c r="B32" s="7" t="s">
        <v>36</v>
      </c>
      <c r="C32" s="8">
        <v>0.5</v>
      </c>
      <c r="D32" s="8">
        <v>0</v>
      </c>
      <c r="E32" s="8">
        <v>1</v>
      </c>
      <c r="F32" s="16"/>
      <c r="G32" s="21">
        <f>F32*C32</f>
        <v>0</v>
      </c>
      <c r="H32" s="22" t="str">
        <f>IF(F32="","0-1 required","")</f>
        <v>0-1 required</v>
      </c>
    </row>
    <row r="33" spans="1:8" s="19" customFormat="1">
      <c r="A33" s="8"/>
      <c r="B33" s="7" t="s">
        <v>37</v>
      </c>
      <c r="C33" s="8">
        <v>0.5</v>
      </c>
      <c r="D33" s="8">
        <v>0</v>
      </c>
      <c r="E33" s="8">
        <v>1</v>
      </c>
      <c r="F33" s="16"/>
      <c r="G33" s="21">
        <f>F33*C33</f>
        <v>0</v>
      </c>
      <c r="H33" s="22" t="str">
        <f>IF(F33="","0-1 required","")</f>
        <v>0-1 required</v>
      </c>
    </row>
    <row r="34" spans="1:8" s="19" customFormat="1">
      <c r="A34" s="8"/>
      <c r="B34" s="7" t="s">
        <v>38</v>
      </c>
      <c r="C34" s="8">
        <v>0.5</v>
      </c>
      <c r="D34" s="8">
        <v>0</v>
      </c>
      <c r="E34" s="8">
        <v>1</v>
      </c>
      <c r="F34" s="16"/>
      <c r="G34" s="21">
        <f>F34*C34</f>
        <v>0</v>
      </c>
      <c r="H34" s="22" t="str">
        <f>IF(F34="","0-1 required","")</f>
        <v>0-1 required</v>
      </c>
    </row>
    <row r="35" spans="1:8" s="19" customFormat="1">
      <c r="A35" s="1"/>
      <c r="B35" s="13" t="s">
        <v>13</v>
      </c>
      <c r="C35" s="23">
        <f>100/MAX(A:A)</f>
        <v>12.5</v>
      </c>
      <c r="D35" s="1"/>
      <c r="E35" s="1">
        <f>MIN(1,SUM(G31:G34))*C35</f>
        <v>0</v>
      </c>
      <c r="F35" s="15">
        <f>MIN(1,SUM(G31:G34))*C35 / C35</f>
        <v>0</v>
      </c>
      <c r="G35" s="11"/>
      <c r="H35" s="22"/>
    </row>
    <row r="36" spans="1:8" s="19" customFormat="1">
      <c r="A36" s="12"/>
      <c r="B36" s="2" t="s">
        <v>39</v>
      </c>
      <c r="C36" s="1"/>
      <c r="D36" s="1"/>
      <c r="E36" s="1"/>
      <c r="F36" s="3"/>
      <c r="G36" s="11"/>
      <c r="H36" s="22"/>
    </row>
    <row r="37" spans="1:8" s="19" customFormat="1" ht="42.75">
      <c r="A37" s="4">
        <v>5</v>
      </c>
      <c r="B37" s="5" t="s">
        <v>40</v>
      </c>
      <c r="C37" s="8" t="s">
        <v>2</v>
      </c>
      <c r="D37" s="8" t="s">
        <v>3</v>
      </c>
      <c r="E37" s="8" t="s">
        <v>4</v>
      </c>
      <c r="F37" s="14" t="str">
        <f>F$2</f>
        <v>your 
answer</v>
      </c>
      <c r="G37" s="11"/>
      <c r="H37" s="22"/>
    </row>
    <row r="38" spans="1:8" s="19" customFormat="1">
      <c r="A38" s="8"/>
      <c r="B38" s="9" t="s">
        <v>41</v>
      </c>
      <c r="C38" s="8">
        <v>0.5</v>
      </c>
      <c r="D38" s="8">
        <v>0</v>
      </c>
      <c r="E38" s="8">
        <v>1</v>
      </c>
      <c r="F38" s="14"/>
      <c r="G38" s="21">
        <f>F38*C38</f>
        <v>0</v>
      </c>
      <c r="H38" s="22" t="str">
        <f>IF(F38="","0-1 required","")</f>
        <v>0-1 required</v>
      </c>
    </row>
    <row r="39" spans="1:8" s="19" customFormat="1">
      <c r="A39" s="8"/>
      <c r="B39" s="9" t="s">
        <v>42</v>
      </c>
      <c r="C39" s="8">
        <v>0.75</v>
      </c>
      <c r="D39" s="8">
        <v>0</v>
      </c>
      <c r="E39" s="8">
        <v>1</v>
      </c>
      <c r="F39" s="14"/>
      <c r="G39" s="21">
        <f t="shared" ref="G39:G40" si="5">F39*C39</f>
        <v>0</v>
      </c>
      <c r="H39" s="22" t="str">
        <f>IF(F39="","0-1 required","")</f>
        <v>0-1 required</v>
      </c>
    </row>
    <row r="40" spans="1:8" s="19" customFormat="1">
      <c r="A40" s="8"/>
      <c r="B40" s="9" t="s">
        <v>43</v>
      </c>
      <c r="C40" s="8">
        <v>1</v>
      </c>
      <c r="D40" s="8">
        <v>0</v>
      </c>
      <c r="E40" s="8">
        <v>1</v>
      </c>
      <c r="F40" s="16"/>
      <c r="G40" s="21">
        <f t="shared" si="5"/>
        <v>0</v>
      </c>
      <c r="H40" s="22" t="str">
        <f>IF(F40="","0-1 required","")</f>
        <v>0-1 required</v>
      </c>
    </row>
    <row r="41" spans="1:8" s="19" customFormat="1">
      <c r="A41" s="1"/>
      <c r="B41" s="13" t="s">
        <v>13</v>
      </c>
      <c r="C41" s="23">
        <f>100/MAX(A:A)</f>
        <v>12.5</v>
      </c>
      <c r="D41" s="1"/>
      <c r="E41" s="1">
        <f>MIN(1,SUM(G38:G40))*C41</f>
        <v>0</v>
      </c>
      <c r="F41" s="15">
        <f>MIN(1,SUM(G38:G40))*C41 / C41</f>
        <v>0</v>
      </c>
      <c r="G41" s="11"/>
      <c r="H41" s="22"/>
    </row>
    <row r="42" spans="1:8" s="19" customFormat="1">
      <c r="A42" s="12"/>
      <c r="B42" s="2" t="s">
        <v>44</v>
      </c>
      <c r="C42" s="1"/>
      <c r="D42" s="1"/>
      <c r="E42" s="1"/>
      <c r="F42" s="3"/>
      <c r="G42" s="11"/>
      <c r="H42" s="22"/>
    </row>
    <row r="43" spans="1:8" s="19" customFormat="1" ht="42.75">
      <c r="A43" s="4">
        <v>6</v>
      </c>
      <c r="B43" s="5" t="s">
        <v>45</v>
      </c>
      <c r="C43" s="8" t="s">
        <v>2</v>
      </c>
      <c r="D43" s="8" t="s">
        <v>3</v>
      </c>
      <c r="E43" s="8" t="s">
        <v>4</v>
      </c>
      <c r="F43" s="14" t="str">
        <f>F$2</f>
        <v>your 
answer</v>
      </c>
      <c r="G43" s="11"/>
      <c r="H43" s="22"/>
    </row>
    <row r="44" spans="1:8" s="19" customFormat="1">
      <c r="A44" s="8"/>
      <c r="B44" s="9" t="s">
        <v>46</v>
      </c>
      <c r="C44" s="8">
        <v>0.25</v>
      </c>
      <c r="D44" s="8">
        <v>0</v>
      </c>
      <c r="E44" s="8">
        <v>1</v>
      </c>
      <c r="F44" s="14"/>
      <c r="G44" s="21">
        <f>F44*C44</f>
        <v>0</v>
      </c>
      <c r="H44" s="22" t="str">
        <f>IF(F44="","0-1 required","")</f>
        <v>0-1 required</v>
      </c>
    </row>
    <row r="45" spans="1:8" s="19" customFormat="1">
      <c r="A45" s="8"/>
      <c r="B45" s="9" t="s">
        <v>47</v>
      </c>
      <c r="C45" s="8">
        <v>0.5</v>
      </c>
      <c r="D45" s="8">
        <v>0</v>
      </c>
      <c r="E45" s="8">
        <v>1</v>
      </c>
      <c r="F45" s="14"/>
      <c r="G45" s="21">
        <f t="shared" ref="G45:G47" si="6">F45*C45</f>
        <v>0</v>
      </c>
      <c r="H45" s="22" t="str">
        <f>IF(F45="","0-1 required","")</f>
        <v>0-1 required</v>
      </c>
    </row>
    <row r="46" spans="1:8" s="19" customFormat="1">
      <c r="A46" s="8"/>
      <c r="B46" s="9" t="s">
        <v>48</v>
      </c>
      <c r="C46" s="8">
        <v>0.75</v>
      </c>
      <c r="D46" s="8">
        <v>0</v>
      </c>
      <c r="E46" s="8">
        <v>1</v>
      </c>
      <c r="F46" s="16"/>
      <c r="G46" s="21">
        <f t="shared" si="6"/>
        <v>0</v>
      </c>
      <c r="H46" s="22" t="str">
        <f>IF(F46="","0-1 required","")</f>
        <v>0-1 required</v>
      </c>
    </row>
    <row r="47" spans="1:8" s="19" customFormat="1">
      <c r="A47" s="8"/>
      <c r="B47" s="9" t="s">
        <v>49</v>
      </c>
      <c r="C47" s="8">
        <v>1</v>
      </c>
      <c r="D47" s="8">
        <v>0</v>
      </c>
      <c r="E47" s="8">
        <v>1</v>
      </c>
      <c r="F47" s="16"/>
      <c r="G47" s="21">
        <f t="shared" si="6"/>
        <v>0</v>
      </c>
      <c r="H47" s="22" t="str">
        <f>IF(F47="","0-1 required","")</f>
        <v>0-1 required</v>
      </c>
    </row>
    <row r="48" spans="1:8" s="19" customFormat="1">
      <c r="A48" s="1"/>
      <c r="B48" s="13" t="s">
        <v>13</v>
      </c>
      <c r="C48" s="23">
        <f>100/MAX(A:A)</f>
        <v>12.5</v>
      </c>
      <c r="D48" s="1"/>
      <c r="E48" s="1">
        <f>MIN(1,SUM(G44:G46))*C48</f>
        <v>0</v>
      </c>
      <c r="F48" s="15">
        <f>MIN(1,SUM(G44:G46))*C48 / C48</f>
        <v>0</v>
      </c>
      <c r="G48" s="11"/>
      <c r="H48" s="22"/>
    </row>
    <row r="49" spans="1:8" s="19" customFormat="1">
      <c r="A49" s="12"/>
      <c r="B49" s="2" t="s">
        <v>50</v>
      </c>
      <c r="C49" s="1"/>
      <c r="D49" s="1"/>
      <c r="E49" s="1"/>
      <c r="F49" s="3"/>
      <c r="G49" s="11"/>
      <c r="H49" s="22"/>
    </row>
    <row r="50" spans="1:8" s="19" customFormat="1" ht="30">
      <c r="A50" s="4">
        <v>7</v>
      </c>
      <c r="B50" s="5" t="s">
        <v>51</v>
      </c>
      <c r="C50" s="8" t="s">
        <v>2</v>
      </c>
      <c r="D50" s="8" t="s">
        <v>3</v>
      </c>
      <c r="E50" s="8" t="s">
        <v>4</v>
      </c>
      <c r="F50" s="14" t="str">
        <f>F$2</f>
        <v>your 
answer</v>
      </c>
      <c r="G50" s="11"/>
      <c r="H50" s="22"/>
    </row>
    <row r="51" spans="1:8" s="19" customFormat="1">
      <c r="A51" s="8"/>
      <c r="B51" s="7" t="s">
        <v>52</v>
      </c>
      <c r="C51" s="8">
        <v>0.5</v>
      </c>
      <c r="D51" s="8">
        <v>0</v>
      </c>
      <c r="E51" s="8">
        <v>1</v>
      </c>
      <c r="F51" s="14"/>
      <c r="G51" s="21">
        <f t="shared" ref="G51:G57" si="7">F51*C51</f>
        <v>0</v>
      </c>
      <c r="H51" s="22" t="str">
        <f>IF(F51="","0-1 required","")</f>
        <v>0-1 required</v>
      </c>
    </row>
    <row r="52" spans="1:8" s="19" customFormat="1">
      <c r="A52" s="8"/>
      <c r="B52" s="7" t="s">
        <v>53</v>
      </c>
      <c r="C52" s="8">
        <v>0.5</v>
      </c>
      <c r="D52" s="8">
        <v>0</v>
      </c>
      <c r="E52" s="8">
        <v>1</v>
      </c>
      <c r="F52" s="14"/>
      <c r="G52" s="21">
        <f t="shared" si="7"/>
        <v>0</v>
      </c>
      <c r="H52" s="22" t="str">
        <f>IF(F52="","0-1 required","")</f>
        <v>0-1 required</v>
      </c>
    </row>
    <row r="53" spans="1:8" s="19" customFormat="1">
      <c r="A53" s="8"/>
      <c r="B53" s="7" t="s">
        <v>54</v>
      </c>
      <c r="C53" s="8">
        <v>1</v>
      </c>
      <c r="D53" s="8">
        <v>0</v>
      </c>
      <c r="E53" s="8">
        <v>1</v>
      </c>
      <c r="F53" s="14"/>
      <c r="G53" s="21">
        <f t="shared" si="7"/>
        <v>0</v>
      </c>
      <c r="H53" s="22" t="str">
        <f>IF(F53="","0-1 required","")</f>
        <v>0-1 required</v>
      </c>
    </row>
    <row r="54" spans="1:8" s="19" customFormat="1">
      <c r="A54" s="8"/>
      <c r="B54" s="7" t="s">
        <v>55</v>
      </c>
      <c r="C54" s="8">
        <v>1</v>
      </c>
      <c r="D54" s="8">
        <v>0</v>
      </c>
      <c r="E54" s="8">
        <v>1</v>
      </c>
      <c r="F54" s="16"/>
      <c r="G54" s="21">
        <f t="shared" si="7"/>
        <v>0</v>
      </c>
      <c r="H54" s="22" t="str">
        <f t="shared" ref="H54:H55" si="8">IF(F54="","0-1 required","")</f>
        <v>0-1 required</v>
      </c>
    </row>
    <row r="55" spans="1:8" s="19" customFormat="1">
      <c r="A55" s="8"/>
      <c r="B55" s="7" t="s">
        <v>56</v>
      </c>
      <c r="C55" s="8">
        <v>1</v>
      </c>
      <c r="D55" s="8">
        <v>0</v>
      </c>
      <c r="E55" s="8">
        <v>1</v>
      </c>
      <c r="F55" s="16"/>
      <c r="G55" s="21">
        <f t="shared" si="7"/>
        <v>0</v>
      </c>
      <c r="H55" s="22" t="str">
        <f t="shared" si="8"/>
        <v>0-1 required</v>
      </c>
    </row>
    <row r="56" spans="1:8" s="19" customFormat="1">
      <c r="A56" s="8"/>
      <c r="B56" s="7" t="s">
        <v>57</v>
      </c>
      <c r="C56" s="8">
        <v>0.75</v>
      </c>
      <c r="D56" s="8">
        <v>0</v>
      </c>
      <c r="E56" s="8">
        <v>1</v>
      </c>
      <c r="F56" s="16"/>
      <c r="G56" s="21">
        <f t="shared" si="7"/>
        <v>0</v>
      </c>
      <c r="H56" s="22" t="str">
        <f>IF(F56="","0-1 required","")</f>
        <v>0-1 required</v>
      </c>
    </row>
    <row r="57" spans="1:8" s="19" customFormat="1">
      <c r="A57" s="8"/>
      <c r="B57" s="7" t="s">
        <v>58</v>
      </c>
      <c r="C57" s="8">
        <v>0.75</v>
      </c>
      <c r="D57" s="8">
        <v>0</v>
      </c>
      <c r="E57" s="8">
        <v>1</v>
      </c>
      <c r="F57" s="16"/>
      <c r="G57" s="21">
        <f t="shared" si="7"/>
        <v>0</v>
      </c>
      <c r="H57" s="22" t="str">
        <f>IF(F57="","0-1 required","")</f>
        <v>0-1 required</v>
      </c>
    </row>
    <row r="58" spans="1:8" s="19" customFormat="1">
      <c r="A58" s="1"/>
      <c r="B58" s="13" t="s">
        <v>13</v>
      </c>
      <c r="C58" s="23">
        <f>100/MAX(A:A)</f>
        <v>12.5</v>
      </c>
      <c r="D58" s="1"/>
      <c r="E58" s="1">
        <f>MIN(1,SUM(G51:G57))*C58</f>
        <v>0</v>
      </c>
      <c r="F58" s="15">
        <f>MIN(1,SUM(G51:G57))*C58 / C58</f>
        <v>0</v>
      </c>
      <c r="G58" s="11"/>
      <c r="H58" s="22"/>
    </row>
    <row r="59" spans="1:8" s="19" customFormat="1">
      <c r="A59" s="12"/>
      <c r="B59" s="2" t="s">
        <v>59</v>
      </c>
      <c r="C59" s="1"/>
      <c r="D59" s="1"/>
      <c r="E59" s="1"/>
      <c r="F59" s="3"/>
      <c r="G59" s="11"/>
      <c r="H59" s="22"/>
    </row>
    <row r="60" spans="1:8" s="19" customFormat="1" ht="30">
      <c r="A60" s="4">
        <v>8</v>
      </c>
      <c r="B60" s="5" t="s">
        <v>60</v>
      </c>
      <c r="C60" s="8" t="s">
        <v>2</v>
      </c>
      <c r="D60" s="8" t="s">
        <v>3</v>
      </c>
      <c r="E60" s="8" t="s">
        <v>4</v>
      </c>
      <c r="F60" s="14" t="str">
        <f>F$2</f>
        <v>your 
answer</v>
      </c>
      <c r="G60" s="11"/>
      <c r="H60" s="22"/>
    </row>
    <row r="61" spans="1:8" s="19" customFormat="1">
      <c r="A61" s="8"/>
      <c r="B61" s="7" t="s">
        <v>61</v>
      </c>
      <c r="C61" s="8">
        <v>1</v>
      </c>
      <c r="D61" s="8">
        <v>0</v>
      </c>
      <c r="E61" s="8">
        <v>1</v>
      </c>
      <c r="F61" s="14"/>
      <c r="G61" s="21">
        <f>F61*C61</f>
        <v>0</v>
      </c>
      <c r="H61" s="22" t="str">
        <f>IF(F61="","0-1 required","")</f>
        <v>0-1 required</v>
      </c>
    </row>
    <row r="62" spans="1:8" s="19" customFormat="1">
      <c r="A62" s="8"/>
      <c r="B62" s="7" t="s">
        <v>92</v>
      </c>
      <c r="C62" s="8">
        <v>1</v>
      </c>
      <c r="D62" s="8">
        <v>0</v>
      </c>
      <c r="E62" s="8">
        <v>1</v>
      </c>
      <c r="F62" s="14"/>
      <c r="G62" s="21">
        <f t="shared" ref="G62:G65" si="9">F62*C62</f>
        <v>0</v>
      </c>
      <c r="H62" s="22" t="str">
        <f t="shared" ref="H62:H65" si="10">IF(F62="","0-1 required","")</f>
        <v>0-1 required</v>
      </c>
    </row>
    <row r="63" spans="1:8" s="19" customFormat="1">
      <c r="A63" s="8"/>
      <c r="B63" s="7" t="s">
        <v>88</v>
      </c>
      <c r="C63" s="8">
        <v>0.5</v>
      </c>
      <c r="D63" s="8">
        <v>0</v>
      </c>
      <c r="E63" s="8">
        <v>1</v>
      </c>
      <c r="F63" s="14"/>
      <c r="G63" s="21">
        <f t="shared" si="9"/>
        <v>0</v>
      </c>
      <c r="H63" s="22" t="str">
        <f t="shared" si="10"/>
        <v>0-1 required</v>
      </c>
    </row>
    <row r="64" spans="1:8" s="19" customFormat="1">
      <c r="A64" s="8"/>
      <c r="B64" s="7" t="s">
        <v>93</v>
      </c>
      <c r="C64" s="8">
        <v>1</v>
      </c>
      <c r="D64" s="8">
        <v>0</v>
      </c>
      <c r="E64" s="8">
        <v>1</v>
      </c>
      <c r="F64" s="14"/>
      <c r="G64" s="21">
        <f t="shared" si="9"/>
        <v>0</v>
      </c>
      <c r="H64" s="22" t="str">
        <f t="shared" si="10"/>
        <v>0-1 required</v>
      </c>
    </row>
    <row r="65" spans="1:9" s="19" customFormat="1">
      <c r="A65" s="8"/>
      <c r="B65" s="7" t="s">
        <v>94</v>
      </c>
      <c r="C65" s="8">
        <v>0.5</v>
      </c>
      <c r="D65" s="8">
        <v>0</v>
      </c>
      <c r="E65" s="8">
        <v>1</v>
      </c>
      <c r="F65" s="14"/>
      <c r="G65" s="21">
        <f t="shared" si="9"/>
        <v>0</v>
      </c>
      <c r="H65" s="22" t="str">
        <f t="shared" si="10"/>
        <v>0-1 required</v>
      </c>
    </row>
    <row r="66" spans="1:9" s="11" customFormat="1">
      <c r="A66" s="1"/>
      <c r="B66" s="13" t="s">
        <v>13</v>
      </c>
      <c r="C66" s="23">
        <f>100/MAX(A:A)</f>
        <v>12.5</v>
      </c>
      <c r="D66" s="1"/>
      <c r="E66" s="1">
        <f>MIN(1,SUM(G61:G65))*C66</f>
        <v>0</v>
      </c>
      <c r="F66" s="15">
        <f>MIN(1,SUM(G61:G65))*C66 / C66</f>
        <v>0</v>
      </c>
      <c r="H66" s="22"/>
      <c r="I66" s="19"/>
    </row>
    <row r="68" spans="1:9" s="11" customFormat="1">
      <c r="A68" s="1"/>
      <c r="B68" s="34" t="s">
        <v>66</v>
      </c>
      <c r="C68" s="34"/>
      <c r="D68" s="34"/>
      <c r="E68" s="35"/>
      <c r="F68" s="15">
        <f>SUM(E8,E17,E28,E35,E41,E48,E58,E66)*(PRODUCT(E8,E17,E28,E35,E41,E48,E58,E66)&gt;0) / 100</f>
        <v>0</v>
      </c>
      <c r="H68" s="22"/>
      <c r="I68" s="19"/>
    </row>
  </sheetData>
  <mergeCells count="1">
    <mergeCell ref="B68:E6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B0B6-7D48-4DDA-9B60-5E07340717AA}">
  <dimension ref="A1:I69"/>
  <sheetViews>
    <sheetView topLeftCell="B1" workbookViewId="0">
      <selection activeCell="H18" sqref="H18"/>
    </sheetView>
  </sheetViews>
  <sheetFormatPr defaultColWidth="8.85546875" defaultRowHeight="15"/>
  <cols>
    <col min="1" max="1" width="3.140625" style="1" customWidth="1"/>
    <col min="2" max="2" width="58.42578125" style="10" customWidth="1"/>
    <col min="3" max="3" width="8.85546875" style="1" customWidth="1"/>
    <col min="4" max="5" width="7.85546875" style="1" customWidth="1"/>
    <col min="6" max="6" width="7.85546875" style="3" customWidth="1"/>
    <col min="7" max="7" width="8.85546875" style="11" customWidth="1"/>
    <col min="8" max="8" width="8.85546875" style="22"/>
    <col min="9" max="9" width="8.85546875" style="19"/>
    <col min="10" max="16384" width="8.85546875" style="17"/>
  </cols>
  <sheetData>
    <row r="1" spans="1:9">
      <c r="B1" s="2" t="s">
        <v>0</v>
      </c>
      <c r="G1" s="20"/>
    </row>
    <row r="2" spans="1:9" ht="30">
      <c r="A2" s="4">
        <v>1</v>
      </c>
      <c r="B2" s="5" t="s">
        <v>1</v>
      </c>
      <c r="C2" s="8" t="s">
        <v>2</v>
      </c>
      <c r="D2" s="8" t="s">
        <v>3</v>
      </c>
      <c r="E2" s="8" t="s">
        <v>4</v>
      </c>
      <c r="F2" s="14" t="s">
        <v>5</v>
      </c>
    </row>
    <row r="3" spans="1:9">
      <c r="A3" s="31" t="s">
        <v>6</v>
      </c>
      <c r="B3" s="26" t="s">
        <v>7</v>
      </c>
      <c r="C3" s="8">
        <v>0.5</v>
      </c>
      <c r="D3" s="8">
        <v>0</v>
      </c>
      <c r="E3" s="8">
        <v>1</v>
      </c>
      <c r="F3" s="14"/>
      <c r="G3" s="21">
        <f>F3*C3</f>
        <v>0</v>
      </c>
      <c r="H3" s="22" t="str">
        <f>IF(F3="","0-1 required","")</f>
        <v>0-1 required</v>
      </c>
    </row>
    <row r="4" spans="1:9">
      <c r="A4" s="32"/>
      <c r="B4" s="27" t="s">
        <v>8</v>
      </c>
      <c r="C4" s="8">
        <v>0.25</v>
      </c>
      <c r="D4" s="8">
        <v>0</v>
      </c>
      <c r="E4" s="8">
        <v>1</v>
      </c>
      <c r="F4" s="14"/>
      <c r="G4" s="21">
        <f t="shared" ref="G4:G7" si="0">F4*C4</f>
        <v>0</v>
      </c>
      <c r="H4" s="22" t="str">
        <f>IF(F4="","0-1 required","")</f>
        <v>0-1 required</v>
      </c>
    </row>
    <row r="5" spans="1:9">
      <c r="A5" s="32"/>
      <c r="B5" s="27" t="s">
        <v>9</v>
      </c>
      <c r="C5" s="8">
        <v>0.25</v>
      </c>
      <c r="D5" s="8">
        <v>0</v>
      </c>
      <c r="E5" s="8">
        <v>1</v>
      </c>
      <c r="F5" s="14"/>
      <c r="G5" s="21">
        <f t="shared" si="0"/>
        <v>0</v>
      </c>
      <c r="H5" s="22" t="str">
        <f>IF(F5="","0-1 required","")</f>
        <v>0-1 required</v>
      </c>
    </row>
    <row r="6" spans="1:9" ht="30">
      <c r="A6" s="28" t="s">
        <v>10</v>
      </c>
      <c r="B6" s="29" t="s">
        <v>11</v>
      </c>
      <c r="C6" s="8">
        <v>0.5</v>
      </c>
      <c r="D6" s="8">
        <v>0</v>
      </c>
      <c r="E6" s="8">
        <v>1</v>
      </c>
      <c r="F6" s="14">
        <v>1</v>
      </c>
      <c r="G6" s="21">
        <f t="shared" si="0"/>
        <v>0.5</v>
      </c>
      <c r="H6" s="22" t="str">
        <f>IF(F6="","0-1 required","")</f>
        <v/>
      </c>
    </row>
    <row r="7" spans="1:9">
      <c r="A7" s="28"/>
      <c r="B7" s="30" t="s">
        <v>12</v>
      </c>
      <c r="C7" s="8">
        <v>0.5</v>
      </c>
      <c r="D7" s="8">
        <v>0</v>
      </c>
      <c r="E7" s="8">
        <v>1</v>
      </c>
      <c r="F7" s="14">
        <v>1</v>
      </c>
      <c r="G7" s="21">
        <f t="shared" si="0"/>
        <v>0.5</v>
      </c>
      <c r="H7" s="22" t="str">
        <f>IF(F7="","0-1 required","")</f>
        <v/>
      </c>
    </row>
    <row r="8" spans="1:9">
      <c r="B8" s="13" t="s">
        <v>13</v>
      </c>
      <c r="C8" s="23">
        <f>100/MAX(A:A)</f>
        <v>12.5</v>
      </c>
      <c r="E8" s="1">
        <f>MIN(1,SUM(G3:G7))*C8*(SUM(F3,F6)=1)</f>
        <v>12.5</v>
      </c>
      <c r="F8" s="15">
        <f>MIN(1,SUM(G3:G7))*C8*(SUM(F3,F6)=1) / C8</f>
        <v>1</v>
      </c>
      <c r="H8" s="24" t="str">
        <f>IF(OR(F3+F6&gt;1%,F3+F6=0),"either a or b","")</f>
        <v>either a or b</v>
      </c>
      <c r="I8" s="18"/>
    </row>
    <row r="9" spans="1:9">
      <c r="B9" s="2" t="s">
        <v>14</v>
      </c>
    </row>
    <row r="10" spans="1:9" ht="30">
      <c r="A10" s="4">
        <v>2</v>
      </c>
      <c r="B10" s="5" t="s">
        <v>15</v>
      </c>
      <c r="C10" s="8" t="s">
        <v>2</v>
      </c>
      <c r="D10" s="8" t="s">
        <v>3</v>
      </c>
      <c r="E10" s="8" t="s">
        <v>4</v>
      </c>
      <c r="F10" s="14" t="str">
        <f>F$2</f>
        <v>your 
answer</v>
      </c>
    </row>
    <row r="11" spans="1:9">
      <c r="A11" s="8"/>
      <c r="B11" s="25" t="s">
        <v>67</v>
      </c>
      <c r="C11" s="8">
        <v>0.25</v>
      </c>
      <c r="D11" s="8">
        <v>0</v>
      </c>
      <c r="E11" s="8">
        <v>1</v>
      </c>
      <c r="F11" s="14"/>
      <c r="G11" s="21">
        <f>F11*C11</f>
        <v>0</v>
      </c>
      <c r="H11" s="22" t="str">
        <f>IF(F11="","0-1 required","")</f>
        <v>0-1 required</v>
      </c>
    </row>
    <row r="12" spans="1:9">
      <c r="A12" s="8"/>
      <c r="B12" s="25" t="s">
        <v>68</v>
      </c>
      <c r="C12" s="8">
        <v>0.25</v>
      </c>
      <c r="D12" s="8">
        <v>0</v>
      </c>
      <c r="E12" s="8">
        <v>1</v>
      </c>
      <c r="F12" s="14"/>
      <c r="G12" s="21">
        <f t="shared" ref="G12:G17" si="1">F12*C12</f>
        <v>0</v>
      </c>
      <c r="H12" s="22" t="str">
        <f>IF(F12="","0-1 required","")</f>
        <v>0-1 required</v>
      </c>
    </row>
    <row r="13" spans="1:9">
      <c r="A13" s="8"/>
      <c r="B13" s="25" t="s">
        <v>95</v>
      </c>
      <c r="C13" s="8">
        <v>0.25</v>
      </c>
      <c r="D13" s="8">
        <v>0</v>
      </c>
      <c r="E13" s="8">
        <v>1</v>
      </c>
      <c r="F13" s="14">
        <v>1</v>
      </c>
      <c r="G13" s="21">
        <f t="shared" si="1"/>
        <v>0.25</v>
      </c>
      <c r="H13" s="22" t="str">
        <f t="shared" ref="H13:H17" si="2">IF(F13="","0-1 required","")</f>
        <v/>
      </c>
    </row>
    <row r="14" spans="1:9">
      <c r="A14" s="8"/>
      <c r="B14" s="25" t="s">
        <v>96</v>
      </c>
      <c r="C14" s="8">
        <v>0.1</v>
      </c>
      <c r="D14" s="8">
        <v>0</v>
      </c>
      <c r="E14" s="8">
        <v>1</v>
      </c>
      <c r="F14" s="14">
        <v>1</v>
      </c>
      <c r="G14" s="21">
        <f t="shared" si="1"/>
        <v>0.1</v>
      </c>
      <c r="H14" s="22" t="str">
        <f t="shared" si="2"/>
        <v/>
      </c>
    </row>
    <row r="15" spans="1:9">
      <c r="A15" s="8"/>
      <c r="B15" s="25" t="s">
        <v>70</v>
      </c>
      <c r="C15" s="8">
        <v>0.1</v>
      </c>
      <c r="D15" s="8">
        <v>0</v>
      </c>
      <c r="E15" s="8">
        <v>1</v>
      </c>
      <c r="F15" s="14">
        <v>1</v>
      </c>
      <c r="G15" s="21">
        <f t="shared" si="1"/>
        <v>0.1</v>
      </c>
      <c r="H15" s="22" t="str">
        <f t="shared" si="2"/>
        <v/>
      </c>
    </row>
    <row r="16" spans="1:9">
      <c r="A16" s="8"/>
      <c r="B16" s="25" t="s">
        <v>90</v>
      </c>
      <c r="C16" s="8">
        <v>0.1</v>
      </c>
      <c r="D16" s="8">
        <v>0</v>
      </c>
      <c r="E16" s="8">
        <v>1</v>
      </c>
      <c r="F16" s="14">
        <v>1</v>
      </c>
      <c r="G16" s="21">
        <f t="shared" si="1"/>
        <v>0.1</v>
      </c>
      <c r="H16" s="22" t="str">
        <f t="shared" si="2"/>
        <v/>
      </c>
    </row>
    <row r="17" spans="1:8">
      <c r="A17" s="8"/>
      <c r="B17" s="25" t="s">
        <v>71</v>
      </c>
      <c r="C17" s="8">
        <v>0.25</v>
      </c>
      <c r="D17" s="8">
        <v>0</v>
      </c>
      <c r="E17" s="8">
        <v>1</v>
      </c>
      <c r="F17" s="14">
        <v>1</v>
      </c>
      <c r="G17" s="21">
        <f t="shared" si="1"/>
        <v>0.25</v>
      </c>
      <c r="H17" s="22" t="str">
        <f t="shared" si="2"/>
        <v/>
      </c>
    </row>
    <row r="18" spans="1:8">
      <c r="B18" s="13" t="s">
        <v>13</v>
      </c>
      <c r="C18" s="23">
        <f>100/MAX(A:A)</f>
        <v>12.5</v>
      </c>
      <c r="E18" s="1">
        <f>MIN(1,SUM(G11:G17))*C18</f>
        <v>10</v>
      </c>
      <c r="F18" s="15">
        <f>MIN(1,SUM(G11:G17))*C18 / C18</f>
        <v>0.8</v>
      </c>
      <c r="H18" s="24" t="str">
        <f>IF(F18&lt;0.75,"at least 75%","")</f>
        <v/>
      </c>
    </row>
    <row r="19" spans="1:8">
      <c r="B19" s="2" t="s">
        <v>23</v>
      </c>
      <c r="C19" s="11"/>
    </row>
    <row r="20" spans="1:8" ht="30">
      <c r="A20" s="4">
        <v>3</v>
      </c>
      <c r="B20" s="5" t="s">
        <v>24</v>
      </c>
      <c r="C20" s="8" t="s">
        <v>2</v>
      </c>
      <c r="D20" s="8" t="s">
        <v>3</v>
      </c>
      <c r="E20" s="8" t="s">
        <v>4</v>
      </c>
      <c r="F20" s="14" t="str">
        <f>F$2</f>
        <v>your 
answer</v>
      </c>
    </row>
    <row r="21" spans="1:8">
      <c r="A21" s="8"/>
      <c r="B21" s="7" t="s">
        <v>91</v>
      </c>
      <c r="C21" s="8">
        <v>1</v>
      </c>
      <c r="D21" s="8">
        <v>0</v>
      </c>
      <c r="E21" s="8">
        <v>1</v>
      </c>
      <c r="F21" s="14"/>
      <c r="G21" s="21">
        <f>F21*C21</f>
        <v>0</v>
      </c>
      <c r="H21" s="22" t="str">
        <f t="shared" ref="H21:H28" si="3">IF(F21="","0-1 required","")</f>
        <v>0-1 required</v>
      </c>
    </row>
    <row r="22" spans="1:8">
      <c r="A22" s="8"/>
      <c r="B22" s="7" t="s">
        <v>73</v>
      </c>
      <c r="C22" s="8">
        <v>0.75</v>
      </c>
      <c r="D22" s="8">
        <v>0</v>
      </c>
      <c r="E22" s="8">
        <v>1</v>
      </c>
      <c r="F22" s="14"/>
      <c r="G22" s="21">
        <f t="shared" ref="G22:G28" si="4">F22*C22</f>
        <v>0</v>
      </c>
      <c r="H22" s="22" t="str">
        <f t="shared" si="3"/>
        <v>0-1 required</v>
      </c>
    </row>
    <row r="23" spans="1:8">
      <c r="A23" s="8"/>
      <c r="B23" s="7" t="s">
        <v>74</v>
      </c>
      <c r="C23" s="8">
        <v>0.75</v>
      </c>
      <c r="D23" s="8">
        <v>0</v>
      </c>
      <c r="E23" s="8">
        <v>1</v>
      </c>
      <c r="F23" s="14"/>
      <c r="G23" s="21">
        <f t="shared" si="4"/>
        <v>0</v>
      </c>
      <c r="H23" s="22" t="str">
        <f t="shared" si="3"/>
        <v>0-1 required</v>
      </c>
    </row>
    <row r="24" spans="1:8">
      <c r="A24" s="8"/>
      <c r="B24" s="7" t="s">
        <v>76</v>
      </c>
      <c r="C24" s="8">
        <v>0.75</v>
      </c>
      <c r="D24" s="8">
        <v>0</v>
      </c>
      <c r="E24" s="8">
        <v>1</v>
      </c>
      <c r="F24" s="14"/>
      <c r="G24" s="21">
        <f t="shared" si="4"/>
        <v>0</v>
      </c>
      <c r="H24" s="22" t="str">
        <f t="shared" si="3"/>
        <v>0-1 required</v>
      </c>
    </row>
    <row r="25" spans="1:8">
      <c r="A25" s="8"/>
      <c r="B25" s="7" t="s">
        <v>77</v>
      </c>
      <c r="C25" s="8">
        <v>0.75</v>
      </c>
      <c r="D25" s="8">
        <v>0</v>
      </c>
      <c r="E25" s="8">
        <v>1</v>
      </c>
      <c r="F25" s="14"/>
      <c r="G25" s="21">
        <f t="shared" si="4"/>
        <v>0</v>
      </c>
      <c r="H25" s="22" t="str">
        <f t="shared" si="3"/>
        <v>0-1 required</v>
      </c>
    </row>
    <row r="26" spans="1:8">
      <c r="A26" s="8"/>
      <c r="B26" s="7" t="s">
        <v>78</v>
      </c>
      <c r="C26" s="8">
        <v>0.75</v>
      </c>
      <c r="D26" s="8">
        <v>0</v>
      </c>
      <c r="E26" s="8">
        <v>1</v>
      </c>
      <c r="F26" s="14">
        <v>1</v>
      </c>
      <c r="G26" s="21">
        <f t="shared" si="4"/>
        <v>0.75</v>
      </c>
      <c r="H26" s="22" t="str">
        <f t="shared" si="3"/>
        <v/>
      </c>
    </row>
    <row r="27" spans="1:8">
      <c r="A27" s="8"/>
      <c r="B27" s="7" t="s">
        <v>79</v>
      </c>
      <c r="C27" s="8">
        <v>1</v>
      </c>
      <c r="D27" s="8">
        <v>0</v>
      </c>
      <c r="E27" s="8">
        <v>1</v>
      </c>
      <c r="F27" s="14"/>
      <c r="G27" s="21">
        <f t="shared" si="4"/>
        <v>0</v>
      </c>
      <c r="H27" s="22" t="str">
        <f t="shared" si="3"/>
        <v>0-1 required</v>
      </c>
    </row>
    <row r="28" spans="1:8">
      <c r="A28" s="8"/>
      <c r="B28" s="7" t="s">
        <v>32</v>
      </c>
      <c r="C28" s="8">
        <v>0.5</v>
      </c>
      <c r="D28" s="8">
        <v>0</v>
      </c>
      <c r="E28" s="8">
        <v>1</v>
      </c>
      <c r="F28" s="14"/>
      <c r="G28" s="21">
        <f t="shared" si="4"/>
        <v>0</v>
      </c>
      <c r="H28" s="22" t="str">
        <f t="shared" si="3"/>
        <v>0-1 required</v>
      </c>
    </row>
    <row r="29" spans="1:8">
      <c r="B29" s="13" t="s">
        <v>13</v>
      </c>
      <c r="C29" s="23">
        <f>100/MAX(A:A)</f>
        <v>12.5</v>
      </c>
      <c r="E29" s="1">
        <f>MIN(1,SUM(G21:G28))*C29</f>
        <v>9.375</v>
      </c>
      <c r="F29" s="15">
        <f>MIN(1,SUM(G21:G28))*C29 / C29</f>
        <v>0.75</v>
      </c>
    </row>
    <row r="30" spans="1:8">
      <c r="B30" s="33" t="s">
        <v>33</v>
      </c>
    </row>
    <row r="31" spans="1:8" ht="30">
      <c r="A31" s="4">
        <v>4</v>
      </c>
      <c r="B31" s="5" t="s">
        <v>34</v>
      </c>
      <c r="C31" s="8" t="s">
        <v>2</v>
      </c>
      <c r="D31" s="8" t="s">
        <v>3</v>
      </c>
      <c r="E31" s="8" t="s">
        <v>4</v>
      </c>
      <c r="F31" s="14" t="str">
        <f>F$2</f>
        <v>your 
answer</v>
      </c>
    </row>
    <row r="32" spans="1:8">
      <c r="A32" s="8"/>
      <c r="B32" s="7" t="s">
        <v>35</v>
      </c>
      <c r="C32" s="8">
        <v>0.5</v>
      </c>
      <c r="D32" s="8">
        <v>0</v>
      </c>
      <c r="E32" s="8">
        <v>1</v>
      </c>
      <c r="F32" s="14"/>
      <c r="G32" s="21">
        <f>F32*C32</f>
        <v>0</v>
      </c>
      <c r="H32" s="22" t="str">
        <f>IF(F32="","0-1 required","")</f>
        <v>0-1 required</v>
      </c>
    </row>
    <row r="33" spans="1:8">
      <c r="A33" s="8"/>
      <c r="B33" s="7" t="s">
        <v>36</v>
      </c>
      <c r="C33" s="8">
        <v>0.5</v>
      </c>
      <c r="D33" s="8">
        <v>0</v>
      </c>
      <c r="E33" s="8">
        <v>1</v>
      </c>
      <c r="F33" s="16"/>
      <c r="G33" s="21">
        <f>F33*C33</f>
        <v>0</v>
      </c>
      <c r="H33" s="22" t="str">
        <f>IF(F33="","0-1 required","")</f>
        <v>0-1 required</v>
      </c>
    </row>
    <row r="34" spans="1:8">
      <c r="A34" s="8"/>
      <c r="B34" s="7" t="s">
        <v>37</v>
      </c>
      <c r="C34" s="8">
        <v>0.5</v>
      </c>
      <c r="D34" s="8">
        <v>0</v>
      </c>
      <c r="E34" s="8">
        <v>1</v>
      </c>
      <c r="F34" s="16"/>
      <c r="G34" s="21">
        <f>F34*C34</f>
        <v>0</v>
      </c>
      <c r="H34" s="22" t="str">
        <f>IF(F34="","0-1 required","")</f>
        <v>0-1 required</v>
      </c>
    </row>
    <row r="35" spans="1:8">
      <c r="A35" s="8"/>
      <c r="B35" s="7" t="s">
        <v>38</v>
      </c>
      <c r="C35" s="8">
        <v>0.5</v>
      </c>
      <c r="D35" s="8">
        <v>0</v>
      </c>
      <c r="E35" s="8">
        <v>1</v>
      </c>
      <c r="F35" s="16"/>
      <c r="G35" s="21">
        <f>F35*C35</f>
        <v>0</v>
      </c>
      <c r="H35" s="22" t="str">
        <f>IF(F35="","0-1 required","")</f>
        <v>0-1 required</v>
      </c>
    </row>
    <row r="36" spans="1:8">
      <c r="B36" s="13" t="s">
        <v>13</v>
      </c>
      <c r="C36" s="23">
        <f>100/MAX(A:A)</f>
        <v>12.5</v>
      </c>
      <c r="E36" s="1">
        <f>MIN(1,SUM(G32:G35))*C36</f>
        <v>0</v>
      </c>
      <c r="F36" s="15">
        <f>MIN(1,SUM(G32:G35))*C36 / C36</f>
        <v>0</v>
      </c>
    </row>
    <row r="37" spans="1:8">
      <c r="A37" s="12"/>
      <c r="B37" s="2" t="s">
        <v>39</v>
      </c>
    </row>
    <row r="38" spans="1:8" ht="42.75">
      <c r="A38" s="4">
        <v>5</v>
      </c>
      <c r="B38" s="5" t="s">
        <v>40</v>
      </c>
      <c r="C38" s="8" t="s">
        <v>2</v>
      </c>
      <c r="D38" s="8" t="s">
        <v>3</v>
      </c>
      <c r="E38" s="8" t="s">
        <v>4</v>
      </c>
      <c r="F38" s="14" t="str">
        <f>F$2</f>
        <v>your 
answer</v>
      </c>
    </row>
    <row r="39" spans="1:8">
      <c r="A39" s="8"/>
      <c r="B39" s="9" t="s">
        <v>41</v>
      </c>
      <c r="C39" s="8">
        <v>0.5</v>
      </c>
      <c r="D39" s="8">
        <v>0</v>
      </c>
      <c r="E39" s="8">
        <v>1</v>
      </c>
      <c r="F39" s="14">
        <v>1</v>
      </c>
      <c r="G39" s="21">
        <f>F39*C39</f>
        <v>0.5</v>
      </c>
      <c r="H39" s="22" t="str">
        <f>IF(F39="","0-1 required","")</f>
        <v/>
      </c>
    </row>
    <row r="40" spans="1:8">
      <c r="A40" s="8"/>
      <c r="B40" s="9" t="s">
        <v>42</v>
      </c>
      <c r="C40" s="8">
        <v>0.75</v>
      </c>
      <c r="D40" s="8">
        <v>0</v>
      </c>
      <c r="E40" s="8">
        <v>1</v>
      </c>
      <c r="F40" s="14"/>
      <c r="G40" s="21">
        <f t="shared" ref="G40:G41" si="5">F40*C40</f>
        <v>0</v>
      </c>
      <c r="H40" s="22" t="str">
        <f>IF(F40="","0-1 required","")</f>
        <v>0-1 required</v>
      </c>
    </row>
    <row r="41" spans="1:8">
      <c r="A41" s="8"/>
      <c r="B41" s="9" t="s">
        <v>43</v>
      </c>
      <c r="C41" s="8">
        <v>1</v>
      </c>
      <c r="D41" s="8">
        <v>0</v>
      </c>
      <c r="E41" s="8">
        <v>1</v>
      </c>
      <c r="F41" s="16"/>
      <c r="G41" s="21">
        <f t="shared" si="5"/>
        <v>0</v>
      </c>
      <c r="H41" s="22" t="str">
        <f>IF(F41="","0-1 required","")</f>
        <v>0-1 required</v>
      </c>
    </row>
    <row r="42" spans="1:8">
      <c r="B42" s="13" t="s">
        <v>13</v>
      </c>
      <c r="C42" s="23">
        <f>100/MAX(A:A)</f>
        <v>12.5</v>
      </c>
      <c r="E42" s="1">
        <f>MIN(1,SUM(G39:G41))*C42</f>
        <v>6.25</v>
      </c>
      <c r="F42" s="15">
        <f>MIN(1,SUM(G39:G41))*C42 / C42</f>
        <v>0.5</v>
      </c>
    </row>
    <row r="43" spans="1:8">
      <c r="A43" s="12"/>
      <c r="B43" s="2" t="s">
        <v>44</v>
      </c>
    </row>
    <row r="44" spans="1:8" ht="42.75">
      <c r="A44" s="4">
        <v>6</v>
      </c>
      <c r="B44" s="5" t="s">
        <v>45</v>
      </c>
      <c r="C44" s="8" t="s">
        <v>2</v>
      </c>
      <c r="D44" s="8" t="s">
        <v>3</v>
      </c>
      <c r="E44" s="8" t="s">
        <v>4</v>
      </c>
      <c r="F44" s="14" t="str">
        <f>F$2</f>
        <v>your 
answer</v>
      </c>
    </row>
    <row r="45" spans="1:8">
      <c r="A45" s="8"/>
      <c r="B45" s="9" t="s">
        <v>46</v>
      </c>
      <c r="C45" s="8">
        <v>0.25</v>
      </c>
      <c r="D45" s="8">
        <v>0</v>
      </c>
      <c r="E45" s="8">
        <v>1</v>
      </c>
      <c r="F45" s="14">
        <v>1</v>
      </c>
      <c r="G45" s="21">
        <f>F45*C45</f>
        <v>0.25</v>
      </c>
      <c r="H45" s="22" t="str">
        <f>IF(F45="","0-1 required","")</f>
        <v/>
      </c>
    </row>
    <row r="46" spans="1:8">
      <c r="A46" s="8"/>
      <c r="B46" s="9" t="s">
        <v>47</v>
      </c>
      <c r="C46" s="8">
        <v>0.5</v>
      </c>
      <c r="D46" s="8">
        <v>0</v>
      </c>
      <c r="E46" s="8">
        <v>1</v>
      </c>
      <c r="F46" s="14"/>
      <c r="G46" s="21">
        <f t="shared" ref="G46:G48" si="6">F46*C46</f>
        <v>0</v>
      </c>
      <c r="H46" s="22" t="str">
        <f>IF(F46="","0-1 required","")</f>
        <v>0-1 required</v>
      </c>
    </row>
    <row r="47" spans="1:8">
      <c r="A47" s="8"/>
      <c r="B47" s="9" t="s">
        <v>48</v>
      </c>
      <c r="C47" s="8">
        <v>0.75</v>
      </c>
      <c r="D47" s="8">
        <v>0</v>
      </c>
      <c r="E47" s="8">
        <v>1</v>
      </c>
      <c r="F47" s="16"/>
      <c r="G47" s="21">
        <f t="shared" si="6"/>
        <v>0</v>
      </c>
      <c r="H47" s="22" t="str">
        <f>IF(F47="","0-1 required","")</f>
        <v>0-1 required</v>
      </c>
    </row>
    <row r="48" spans="1:8">
      <c r="A48" s="8"/>
      <c r="B48" s="9" t="s">
        <v>49</v>
      </c>
      <c r="C48" s="8">
        <v>1</v>
      </c>
      <c r="D48" s="8">
        <v>0</v>
      </c>
      <c r="E48" s="8">
        <v>1</v>
      </c>
      <c r="F48" s="16"/>
      <c r="G48" s="21">
        <f t="shared" si="6"/>
        <v>0</v>
      </c>
      <c r="H48" s="22" t="str">
        <f>IF(F48="","0-1 required","")</f>
        <v>0-1 required</v>
      </c>
    </row>
    <row r="49" spans="1:8">
      <c r="B49" s="13" t="s">
        <v>13</v>
      </c>
      <c r="C49" s="23">
        <f>100/MAX(A:A)</f>
        <v>12.5</v>
      </c>
      <c r="E49" s="1">
        <f>MIN(1,SUM(G45:G47))*C49</f>
        <v>3.125</v>
      </c>
      <c r="F49" s="15">
        <f>MIN(1,SUM(G45:G47))*C49 / C49</f>
        <v>0.25</v>
      </c>
    </row>
    <row r="50" spans="1:8">
      <c r="A50" s="12"/>
      <c r="B50" s="2" t="s">
        <v>50</v>
      </c>
    </row>
    <row r="51" spans="1:8" ht="30">
      <c r="A51" s="4">
        <v>7</v>
      </c>
      <c r="B51" s="5" t="s">
        <v>51</v>
      </c>
      <c r="C51" s="8" t="s">
        <v>2</v>
      </c>
      <c r="D51" s="8" t="s">
        <v>3</v>
      </c>
      <c r="E51" s="8" t="s">
        <v>4</v>
      </c>
      <c r="F51" s="14" t="str">
        <f>F$2</f>
        <v>your 
answer</v>
      </c>
    </row>
    <row r="52" spans="1:8">
      <c r="A52" s="8"/>
      <c r="B52" s="7" t="s">
        <v>52</v>
      </c>
      <c r="C52" s="8">
        <v>0.5</v>
      </c>
      <c r="D52" s="8">
        <v>0</v>
      </c>
      <c r="E52" s="8">
        <v>1</v>
      </c>
      <c r="F52" s="14">
        <v>1</v>
      </c>
      <c r="G52" s="21">
        <f t="shared" ref="G52:G58" si="7">F52*C52</f>
        <v>0.5</v>
      </c>
      <c r="H52" s="22" t="str">
        <f>IF(F52="","0-1 required","")</f>
        <v/>
      </c>
    </row>
    <row r="53" spans="1:8">
      <c r="A53" s="8"/>
      <c r="B53" s="7" t="s">
        <v>53</v>
      </c>
      <c r="C53" s="8">
        <v>0.75</v>
      </c>
      <c r="D53" s="8">
        <v>0</v>
      </c>
      <c r="E53" s="8">
        <v>1</v>
      </c>
      <c r="F53" s="14"/>
      <c r="G53" s="21">
        <f t="shared" si="7"/>
        <v>0</v>
      </c>
      <c r="H53" s="22" t="str">
        <f>IF(F53="","0-1 required","")</f>
        <v>0-1 required</v>
      </c>
    </row>
    <row r="54" spans="1:8">
      <c r="A54" s="8"/>
      <c r="B54" s="7" t="s">
        <v>54</v>
      </c>
      <c r="C54" s="8">
        <v>1</v>
      </c>
      <c r="D54" s="8">
        <v>0</v>
      </c>
      <c r="E54" s="8">
        <v>1</v>
      </c>
      <c r="F54" s="14"/>
      <c r="G54" s="21">
        <f t="shared" si="7"/>
        <v>0</v>
      </c>
      <c r="H54" s="22" t="str">
        <f>IF(F54="","0-1 required","")</f>
        <v>0-1 required</v>
      </c>
    </row>
    <row r="55" spans="1:8">
      <c r="A55" s="8"/>
      <c r="B55" s="7" t="s">
        <v>55</v>
      </c>
      <c r="C55" s="8">
        <v>1</v>
      </c>
      <c r="D55" s="8">
        <v>0</v>
      </c>
      <c r="E55" s="8">
        <v>1</v>
      </c>
      <c r="F55" s="16"/>
      <c r="G55" s="21">
        <f t="shared" si="7"/>
        <v>0</v>
      </c>
      <c r="H55" s="22" t="str">
        <f t="shared" ref="H55:H56" si="8">IF(F55="","0-1 required","")</f>
        <v>0-1 required</v>
      </c>
    </row>
    <row r="56" spans="1:8">
      <c r="A56" s="8"/>
      <c r="B56" s="7" t="s">
        <v>56</v>
      </c>
      <c r="C56" s="8">
        <v>1</v>
      </c>
      <c r="D56" s="8">
        <v>0</v>
      </c>
      <c r="E56" s="8">
        <v>1</v>
      </c>
      <c r="F56" s="16"/>
      <c r="G56" s="21">
        <f t="shared" si="7"/>
        <v>0</v>
      </c>
      <c r="H56" s="22" t="str">
        <f t="shared" si="8"/>
        <v>0-1 required</v>
      </c>
    </row>
    <row r="57" spans="1:8">
      <c r="A57" s="8"/>
      <c r="B57" s="7" t="s">
        <v>57</v>
      </c>
      <c r="C57" s="8">
        <v>0.75</v>
      </c>
      <c r="D57" s="8">
        <v>0</v>
      </c>
      <c r="E57" s="8">
        <v>1</v>
      </c>
      <c r="F57" s="16"/>
      <c r="G57" s="21">
        <f t="shared" si="7"/>
        <v>0</v>
      </c>
      <c r="H57" s="22" t="str">
        <f>IF(F57="","0-1 required","")</f>
        <v>0-1 required</v>
      </c>
    </row>
    <row r="58" spans="1:8">
      <c r="A58" s="8"/>
      <c r="B58" s="7" t="s">
        <v>58</v>
      </c>
      <c r="C58" s="8">
        <v>0.75</v>
      </c>
      <c r="D58" s="8">
        <v>0</v>
      </c>
      <c r="E58" s="8">
        <v>1</v>
      </c>
      <c r="F58" s="16"/>
      <c r="G58" s="21">
        <f t="shared" si="7"/>
        <v>0</v>
      </c>
      <c r="H58" s="22" t="str">
        <f>IF(F58="","0-1 required","")</f>
        <v>0-1 required</v>
      </c>
    </row>
    <row r="59" spans="1:8">
      <c r="B59" s="13" t="s">
        <v>13</v>
      </c>
      <c r="C59" s="23">
        <f>100/MAX(A:A)</f>
        <v>12.5</v>
      </c>
      <c r="E59" s="1">
        <f>MIN(1,SUM(G52:G58))*C59</f>
        <v>6.25</v>
      </c>
      <c r="F59" s="15">
        <f>MIN(1,SUM(G52:G58))*C59 / C59</f>
        <v>0.5</v>
      </c>
    </row>
    <row r="60" spans="1:8">
      <c r="A60" s="12"/>
      <c r="B60" s="2" t="s">
        <v>59</v>
      </c>
    </row>
    <row r="61" spans="1:8" ht="30">
      <c r="A61" s="4">
        <v>8</v>
      </c>
      <c r="B61" s="5" t="s">
        <v>60</v>
      </c>
      <c r="C61" s="8" t="s">
        <v>2</v>
      </c>
      <c r="D61" s="8" t="s">
        <v>3</v>
      </c>
      <c r="E61" s="8" t="s">
        <v>4</v>
      </c>
      <c r="F61" s="14" t="str">
        <f>F$2</f>
        <v>your 
answer</v>
      </c>
    </row>
    <row r="62" spans="1:8">
      <c r="A62" s="8"/>
      <c r="B62" s="7" t="s">
        <v>61</v>
      </c>
      <c r="C62" s="8">
        <v>1</v>
      </c>
      <c r="D62" s="8">
        <v>0</v>
      </c>
      <c r="E62" s="8">
        <v>1</v>
      </c>
      <c r="F62" s="14"/>
      <c r="G62" s="21">
        <f>F62*C62</f>
        <v>0</v>
      </c>
      <c r="H62" s="22" t="str">
        <f>IF(F62="","0-1 required","")</f>
        <v>0-1 required</v>
      </c>
    </row>
    <row r="63" spans="1:8">
      <c r="A63" s="8"/>
      <c r="B63" s="7" t="s">
        <v>92</v>
      </c>
      <c r="C63" s="8">
        <v>1</v>
      </c>
      <c r="D63" s="8">
        <v>0</v>
      </c>
      <c r="E63" s="8">
        <v>1</v>
      </c>
      <c r="F63" s="14"/>
      <c r="G63" s="21">
        <f t="shared" ref="G63:G66" si="9">F63*C63</f>
        <v>0</v>
      </c>
      <c r="H63" s="22" t="str">
        <f t="shared" ref="H63:H66" si="10">IF(F63="","0-1 required","")</f>
        <v>0-1 required</v>
      </c>
    </row>
    <row r="64" spans="1:8">
      <c r="A64" s="8"/>
      <c r="B64" s="7" t="s">
        <v>88</v>
      </c>
      <c r="C64" s="8">
        <v>0.5</v>
      </c>
      <c r="D64" s="8">
        <v>0</v>
      </c>
      <c r="E64" s="8">
        <v>1</v>
      </c>
      <c r="F64" s="14">
        <v>1</v>
      </c>
      <c r="G64" s="21">
        <f t="shared" si="9"/>
        <v>0.5</v>
      </c>
      <c r="H64" s="22" t="str">
        <f t="shared" si="10"/>
        <v/>
      </c>
    </row>
    <row r="65" spans="1:8">
      <c r="A65" s="8"/>
      <c r="B65" s="7" t="s">
        <v>93</v>
      </c>
      <c r="C65" s="8">
        <v>1</v>
      </c>
      <c r="D65" s="8">
        <v>0</v>
      </c>
      <c r="E65" s="8">
        <v>1</v>
      </c>
      <c r="F65" s="14"/>
      <c r="G65" s="21">
        <f t="shared" si="9"/>
        <v>0</v>
      </c>
      <c r="H65" s="22" t="str">
        <f t="shared" si="10"/>
        <v>0-1 required</v>
      </c>
    </row>
    <row r="66" spans="1:8">
      <c r="A66" s="8"/>
      <c r="B66" s="7" t="s">
        <v>94</v>
      </c>
      <c r="C66" s="8">
        <v>0.5</v>
      </c>
      <c r="D66" s="8">
        <v>0</v>
      </c>
      <c r="E66" s="8">
        <v>1</v>
      </c>
      <c r="F66" s="14"/>
      <c r="G66" s="21">
        <f t="shared" si="9"/>
        <v>0</v>
      </c>
      <c r="H66" s="22" t="str">
        <f t="shared" si="10"/>
        <v>0-1 required</v>
      </c>
    </row>
    <row r="67" spans="1:8">
      <c r="B67" s="13" t="s">
        <v>13</v>
      </c>
      <c r="C67" s="23">
        <f>100/MAX(A:A)</f>
        <v>12.5</v>
      </c>
      <c r="E67" s="1">
        <f>MIN(1,SUM(G62:G66))*C67</f>
        <v>6.25</v>
      </c>
      <c r="F67" s="15">
        <f>MIN(1,SUM(G62:G66))*C67 / C67</f>
        <v>0.5</v>
      </c>
    </row>
    <row r="69" spans="1:8">
      <c r="B69" s="34" t="s">
        <v>66</v>
      </c>
      <c r="C69" s="34"/>
      <c r="D69" s="34"/>
      <c r="E69" s="35"/>
      <c r="F69" s="15">
        <f>SUM(E8,E18,E29,E36,E42,E49,E59,E67)*(PRODUCT(E8,E18,E29,E42,E49,E59,E67)&gt;0) / 100</f>
        <v>0.53749999999999998</v>
      </c>
      <c r="H69" s="24" t="str">
        <f>IF(F69&lt;0.6,"at least 60%","")</f>
        <v>at least 60%</v>
      </c>
    </row>
  </sheetData>
  <mergeCells count="1">
    <mergeCell ref="B69:E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 Serhan AYDIN, ISU</dc:creator>
  <cp:keywords/>
  <dc:description/>
  <cp:lastModifiedBy/>
  <cp:revision/>
  <dcterms:created xsi:type="dcterms:W3CDTF">2025-04-09T09:10:43Z</dcterms:created>
  <dcterms:modified xsi:type="dcterms:W3CDTF">2025-09-30T14:20:46Z</dcterms:modified>
  <cp:category/>
  <cp:contentStatus/>
</cp:coreProperties>
</file>