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G:\My Drive\İstinyeUni\bilgisayarMuh\Toplantilar\17Eylül2025\"/>
    </mc:Choice>
  </mc:AlternateContent>
  <xr:revisionPtr revIDLastSave="0" documentId="8_{F21E3196-A392-42E5-815E-0965C0668B98}" xr6:coauthVersionLast="47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Form" sheetId="1" r:id="rId1"/>
    <sheet name="Örnek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C64" i="1"/>
  <c r="E64" i="1" s="1"/>
  <c r="C73" i="1"/>
  <c r="F64" i="1" l="1"/>
  <c r="G27" i="1"/>
  <c r="H72" i="9" l="1"/>
  <c r="G36" i="9"/>
  <c r="G37" i="9"/>
  <c r="G28" i="9"/>
  <c r="G29" i="9"/>
  <c r="G30" i="9"/>
  <c r="H30" i="9"/>
  <c r="H29" i="9"/>
  <c r="H28" i="9"/>
  <c r="C74" i="9"/>
  <c r="H73" i="9"/>
  <c r="G73" i="9"/>
  <c r="G72" i="9"/>
  <c r="H71" i="9"/>
  <c r="G71" i="9"/>
  <c r="H70" i="9"/>
  <c r="G70" i="9"/>
  <c r="H69" i="9"/>
  <c r="G69" i="9"/>
  <c r="H68" i="9"/>
  <c r="G68" i="9"/>
  <c r="F67" i="9"/>
  <c r="C65" i="9"/>
  <c r="H64" i="9"/>
  <c r="G64" i="9"/>
  <c r="H63" i="9"/>
  <c r="G63" i="9"/>
  <c r="H62" i="9"/>
  <c r="G62" i="9"/>
  <c r="H61" i="9"/>
  <c r="G61" i="9"/>
  <c r="H60" i="9"/>
  <c r="G60" i="9"/>
  <c r="H59" i="9"/>
  <c r="G59" i="9"/>
  <c r="H58" i="9"/>
  <c r="G58" i="9"/>
  <c r="F57" i="9"/>
  <c r="C55" i="9"/>
  <c r="H54" i="9"/>
  <c r="G54" i="9"/>
  <c r="H53" i="9"/>
  <c r="G53" i="9"/>
  <c r="H52" i="9"/>
  <c r="G52" i="9"/>
  <c r="H51" i="9"/>
  <c r="G51" i="9"/>
  <c r="F50" i="9"/>
  <c r="C48" i="9"/>
  <c r="H47" i="9"/>
  <c r="G47" i="9"/>
  <c r="H45" i="9"/>
  <c r="G45" i="9"/>
  <c r="H44" i="9"/>
  <c r="G44" i="9"/>
  <c r="F43" i="9"/>
  <c r="C41" i="9"/>
  <c r="H40" i="9"/>
  <c r="G40" i="9"/>
  <c r="H39" i="9"/>
  <c r="G39" i="9"/>
  <c r="H38" i="9"/>
  <c r="G38" i="9"/>
  <c r="H35" i="9"/>
  <c r="G35" i="9"/>
  <c r="F34" i="9"/>
  <c r="C32" i="9"/>
  <c r="H31" i="9"/>
  <c r="G31" i="9"/>
  <c r="H27" i="9"/>
  <c r="G27" i="9"/>
  <c r="H26" i="9"/>
  <c r="G26" i="9"/>
  <c r="H25" i="9"/>
  <c r="G25" i="9"/>
  <c r="H24" i="9"/>
  <c r="G24" i="9"/>
  <c r="H23" i="9"/>
  <c r="G23" i="9"/>
  <c r="H22" i="9"/>
  <c r="G22" i="9"/>
  <c r="H21" i="9"/>
  <c r="G21" i="9"/>
  <c r="F20" i="9"/>
  <c r="C18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F10" i="9"/>
  <c r="H8" i="9"/>
  <c r="C8" i="9"/>
  <c r="H7" i="9"/>
  <c r="G7" i="9"/>
  <c r="H6" i="9"/>
  <c r="G6" i="9"/>
  <c r="H5" i="9"/>
  <c r="G5" i="9"/>
  <c r="H4" i="9"/>
  <c r="G4" i="9"/>
  <c r="H3" i="9"/>
  <c r="G3" i="9"/>
  <c r="F32" i="9" l="1"/>
  <c r="F74" i="9"/>
  <c r="E65" i="9"/>
  <c r="F55" i="9"/>
  <c r="F48" i="9"/>
  <c r="F41" i="9"/>
  <c r="F18" i="9"/>
  <c r="H18" i="9" s="1"/>
  <c r="E18" i="9"/>
  <c r="F8" i="9"/>
  <c r="F65" i="9"/>
  <c r="E48" i="9"/>
  <c r="E55" i="9"/>
  <c r="E74" i="9"/>
  <c r="E32" i="9"/>
  <c r="E41" i="9"/>
  <c r="E8" i="9"/>
  <c r="F76" i="9" l="1"/>
  <c r="H76" i="9" s="1"/>
  <c r="G71" i="1" l="1"/>
  <c r="H14" i="1" l="1"/>
  <c r="H8" i="1"/>
  <c r="G14" i="1"/>
  <c r="H16" i="1"/>
  <c r="G16" i="1"/>
  <c r="H30" i="1"/>
  <c r="G30" i="1"/>
  <c r="H26" i="1"/>
  <c r="G26" i="1"/>
  <c r="G68" i="1"/>
  <c r="G69" i="1"/>
  <c r="G70" i="1"/>
  <c r="G72" i="1"/>
  <c r="H68" i="1"/>
  <c r="H69" i="1"/>
  <c r="H70" i="1"/>
  <c r="H72" i="1"/>
  <c r="H7" i="1"/>
  <c r="H5" i="1"/>
  <c r="H4" i="1"/>
  <c r="C8" i="1"/>
  <c r="F66" i="1"/>
  <c r="F49" i="1"/>
  <c r="F42" i="1"/>
  <c r="F33" i="1"/>
  <c r="F20" i="1"/>
  <c r="F10" i="1"/>
  <c r="H38" i="1"/>
  <c r="G38" i="1"/>
  <c r="H37" i="1"/>
  <c r="G37" i="1"/>
  <c r="H53" i="1"/>
  <c r="G53" i="1"/>
  <c r="C54" i="1"/>
  <c r="H52" i="1"/>
  <c r="G52" i="1"/>
  <c r="H51" i="1"/>
  <c r="G51" i="1"/>
  <c r="H50" i="1"/>
  <c r="G50" i="1"/>
  <c r="H67" i="1"/>
  <c r="H46" i="1"/>
  <c r="H44" i="1"/>
  <c r="H43" i="1"/>
  <c r="H39" i="1"/>
  <c r="H34" i="1"/>
  <c r="H25" i="1"/>
  <c r="H24" i="1"/>
  <c r="H23" i="1"/>
  <c r="H22" i="1"/>
  <c r="H21" i="1"/>
  <c r="H17" i="1"/>
  <c r="H15" i="1"/>
  <c r="H13" i="1"/>
  <c r="H12" i="1"/>
  <c r="H11" i="1"/>
  <c r="H6" i="1"/>
  <c r="H3" i="1"/>
  <c r="G3" i="1"/>
  <c r="G4" i="1"/>
  <c r="G5" i="1"/>
  <c r="G6" i="1"/>
  <c r="G7" i="1"/>
  <c r="G12" i="1"/>
  <c r="G13" i="1"/>
  <c r="G15" i="1"/>
  <c r="G17" i="1"/>
  <c r="G11" i="1"/>
  <c r="G22" i="1"/>
  <c r="G23" i="1"/>
  <c r="G24" i="1"/>
  <c r="G25" i="1"/>
  <c r="C31" i="1"/>
  <c r="G21" i="1"/>
  <c r="G39" i="1"/>
  <c r="G34" i="1"/>
  <c r="G44" i="1"/>
  <c r="G46" i="1"/>
  <c r="G43" i="1"/>
  <c r="G67" i="1"/>
  <c r="C47" i="1"/>
  <c r="C40" i="1"/>
  <c r="C18" i="1"/>
  <c r="E8" i="1" l="1"/>
  <c r="F8" i="1"/>
  <c r="E31" i="1"/>
  <c r="F18" i="1"/>
  <c r="H18" i="1" s="1"/>
  <c r="E54" i="1"/>
  <c r="E47" i="1"/>
  <c r="E73" i="1"/>
  <c r="E40" i="1"/>
  <c r="E18" i="1"/>
  <c r="F31" i="1"/>
  <c r="F40" i="1"/>
  <c r="F47" i="1"/>
  <c r="F54" i="1"/>
  <c r="F73" i="1"/>
  <c r="F75" i="1" l="1"/>
  <c r="H75" i="1" s="1"/>
</calcChain>
</file>

<file path=xl/sharedStrings.xml><?xml version="1.0" encoding="utf-8"?>
<sst xmlns="http://schemas.openxmlformats.org/spreadsheetml/2006/main" count="200" uniqueCount="84">
  <si>
    <t>Real or hypothetical</t>
  </si>
  <si>
    <t xml:space="preserve">Do you solve a real-world Computer Engineering problem with an external stakeholder and real operational data/logs? (choose only a or b) We </t>
  </si>
  <si>
    <t>coeff</t>
  </si>
  <si>
    <t>min</t>
  </si>
  <si>
    <t>max</t>
  </si>
  <si>
    <t>your 
answer</t>
  </si>
  <si>
    <t>a</t>
  </si>
  <si>
    <t>We solve a problem with a real organization and real data</t>
  </si>
  <si>
    <t>- We conducted at least one requirements/observation session (on-site or remote).</t>
  </si>
  <si>
    <t>- We have regular access to repositories/APIs/logs for data collection and testing.</t>
  </si>
  <si>
    <t>b</t>
  </si>
  <si>
    <t>We solve a hypothetical CE problem using open datasets and/or simulated data.</t>
  </si>
  <si>
    <t>- We verified dataset availability, licensing, and ethics compliance</t>
  </si>
  <si>
    <t>your score:</t>
  </si>
  <si>
    <t>Integrated problem</t>
  </si>
  <si>
    <t>Which of the following components will exist in your problem formulation? (choose all that apply)</t>
  </si>
  <si>
    <t>End-users / stakeholders</t>
  </si>
  <si>
    <t>Hardware modules / servers</t>
  </si>
  <si>
    <t>Software modules / applications</t>
  </si>
  <si>
    <t>Cloud / Edge services</t>
  </si>
  <si>
    <t>IoT devices / mobile platforms (drones, robots)</t>
  </si>
  <si>
    <t>Energy / battery / compute budget</t>
  </si>
  <si>
    <t>Problem type</t>
  </si>
  <si>
    <t>What will be your problem type? (choose all that apply)</t>
  </si>
  <si>
    <t>Machine Learning( Prediction / Forecasting, Classification, Clustering / Pattern discovery)</t>
  </si>
  <si>
    <t>Embedded Systems (Robotics, smart devices)</t>
  </si>
  <si>
    <t>Computer Vision (image/video processing, object detection, recognition)</t>
  </si>
  <si>
    <t>Natural Language Processing (chatbots, translation, sentiment,prompt context engineering, Agent)</t>
  </si>
  <si>
    <t>Reinforcement Learning / Optimization (resource allocation, path planning)</t>
  </si>
  <si>
    <t>Distributed Systems &amp; Networking (IoT, mesh, 5G, edge/cloud orchestration)</t>
  </si>
  <si>
    <t>Cybersecurity &amp; Privacy (intrusion detection, authentication, encryption,blockchain)</t>
  </si>
  <si>
    <t>Software Engineering / DevOps (CI/CD automation, testing, reliability)</t>
  </si>
  <si>
    <t xml:space="preserve">Other   </t>
  </si>
  <si>
    <t>Additional features</t>
  </si>
  <si>
    <t>Which of the following additional features will exist in your problem formulation? (choose all that apply)</t>
  </si>
  <si>
    <r>
      <t>Real-time Constraints</t>
    </r>
    <r>
      <rPr>
        <sz val="11"/>
        <color theme="1"/>
        <rFont val="Calibri"/>
        <family val="2"/>
        <charset val="162"/>
      </rPr>
      <t xml:space="preserve"> (strict deadlines, low latency (e.g., embedded systems, UAV, IoT))</t>
    </r>
  </si>
  <si>
    <r>
      <t>Scalability</t>
    </r>
    <r>
      <rPr>
        <sz val="11"/>
        <color theme="1"/>
        <rFont val="Calibri"/>
        <family val="2"/>
        <charset val="162"/>
      </rPr>
      <t xml:space="preserve"> (ability to scale to thousands of users/devices, distributed systems.)</t>
    </r>
  </si>
  <si>
    <r>
      <t>Security &amp; Privacy</t>
    </r>
    <r>
      <rPr>
        <sz val="11"/>
        <color theme="1"/>
        <rFont val="Calibri"/>
        <family val="2"/>
        <charset val="162"/>
      </rPr>
      <t xml:space="preserve"> ( cryptography, secure communication, adversarial robustness.)</t>
    </r>
  </si>
  <si>
    <r>
      <t>Energy / Resource Constraints</t>
    </r>
    <r>
      <rPr>
        <sz val="11"/>
        <color theme="1"/>
        <rFont val="Calibri"/>
        <family val="2"/>
        <charset val="162"/>
      </rPr>
      <t xml:space="preserve"> (limited battery, CPU/GPU resources in edge/IoT)</t>
    </r>
  </si>
  <si>
    <r>
      <t>Interdisciplinary Integration</t>
    </r>
    <r>
      <rPr>
        <sz val="11"/>
        <color theme="1"/>
        <rFont val="Calibri"/>
        <family val="2"/>
        <charset val="162"/>
      </rPr>
      <t xml:space="preserve"> (hardware, software co-design, IoT + AI + networking)</t>
    </r>
  </si>
  <si>
    <r>
      <t>Ethical / Societal Impact</t>
    </r>
    <r>
      <rPr>
        <sz val="11"/>
        <color theme="1"/>
        <rFont val="Calibri"/>
        <family val="2"/>
        <charset val="162"/>
      </rPr>
      <t xml:space="preserve"> (fairness, bias, accessibility)</t>
    </r>
  </si>
  <si>
    <t>Problem size</t>
  </si>
  <si>
    <t>Approximately how many decision variables or target variables will be optimized or predicted/classified in total? (choose one)</t>
  </si>
  <si>
    <t>Small-scale problems (few parameters/features, e.g., simple regression, basic system config).  1-10</t>
  </si>
  <si>
    <t>Medium-scale problems (tens of features, small neural nets, IoT system with limited nodes). 11-100</t>
  </si>
  <si>
    <t>Large-scale problems (hundreds of features, deep learning with many parameters, medium IoT networks). 101-1000</t>
  </si>
  <si>
    <t>Very large-scale (big data ML, very deep networks, cloud-scale simulations, large distributed systems). 1000+</t>
  </si>
  <si>
    <t>Data sample size</t>
  </si>
  <si>
    <t>Approximately how many data samples (instances, logs, images, or records) will be used for training, testing, or optimization? (choose one)</t>
  </si>
  <si>
    <t>1-1000</t>
  </si>
  <si>
    <t>1000-5000</t>
  </si>
  <si>
    <t>5001-10000</t>
  </si>
  <si>
    <t>10000+</t>
  </si>
  <si>
    <t>Solution approach</t>
  </si>
  <si>
    <t>Which solution approaches will be used to solve your problem? (choose all that apply)</t>
  </si>
  <si>
    <t>Reinforcement Learning</t>
  </si>
  <si>
    <t>Simulation / Emulation (e.g., ns-3, Gazebo, CARLA)</t>
  </si>
  <si>
    <t>Statistical / Probabilistic Methods</t>
  </si>
  <si>
    <t>Heuristic / Metaheuristic Optimization (GA, PSO, etc.)</t>
  </si>
  <si>
    <t>Distributed / Parallel Computing Approaches (MapReduce, MPI, GPU/TPU training)</t>
  </si>
  <si>
    <t>Cybersecurity &amp; Cryptography Methods</t>
  </si>
  <si>
    <t>….</t>
  </si>
  <si>
    <t>Solution tool</t>
  </si>
  <si>
    <t>Which programming languages/ solution tools are you planning to use to apply your solution?</t>
  </si>
  <si>
    <t>Programming Languages (Python, C/C++, Java, C#, Rust, Go, R, Matlab, etc.)</t>
  </si>
  <si>
    <t>AI/ML Frameworks (TensorFlow, PyTorch, Scikit-learn, Keras, etc.)</t>
  </si>
  <si>
    <t>Simulation / Emulation Software (ns-3, OMNeT++, Gazebo, CARLA, Simio, etc.)</t>
  </si>
  <si>
    <t>Database / Cloud Platforms (MySQL, PostgreSQL, MongoDB, AWS, Azure, GCP)</t>
  </si>
  <si>
    <t>Cybersecurity / Network Tools (Wireshark, Metasploit, Postman, Burp Suite, etc.)</t>
  </si>
  <si>
    <t xml:space="preserve">Other software </t>
  </si>
  <si>
    <t>calculated total score:</t>
  </si>
  <si>
    <t>Embedded systems / servers</t>
  </si>
  <si>
    <t>Datasets</t>
  </si>
  <si>
    <t>Prediction / Forecasting</t>
  </si>
  <si>
    <t>Classification</t>
  </si>
  <si>
    <t>Clustering / Pattern discovery</t>
  </si>
  <si>
    <t>Natural Language Processing (chatbots, translation, sentiment)</t>
  </si>
  <si>
    <t>Cybersecurity &amp; Privacy (intrusion detection, authentication, encryption)</t>
  </si>
  <si>
    <t>1-100</t>
  </si>
  <si>
    <t>101-500</t>
  </si>
  <si>
    <t>501-1000</t>
  </si>
  <si>
    <t>1000+</t>
  </si>
  <si>
    <t>Simulation / Emulation (ns-3, Gazebo)</t>
  </si>
  <si>
    <t>Heuristic / Metaheuristic Optimization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</si>
</sst>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sz val="8"/>
      <color rgb="FFC00000"/>
      <name val="Times New Roman"/>
      <family val="1"/>
    </font>
    <font>
      <sz val="11"/>
      <color rgb="FF0070C0"/>
      <name val="Times New Roman"/>
      <family val="1"/>
    </font>
    <font>
      <sz val="11"/>
      <color rgb="FF00B050"/>
      <name val="Times New Roman"/>
      <family val="1"/>
    </font>
    <font>
      <sz val="11"/>
      <color theme="5" tint="-0.249977111117893"/>
      <name val="Times New Roman"/>
      <family val="1"/>
    </font>
    <font>
      <b/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vertical="center" wrapText="1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9" fillId="0" borderId="0" xfId="0" applyFo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Form!$B$75:$F$75</c:f>
              <c:strCache>
                <c:ptCount val="5"/>
                <c:pt idx="0">
                  <c:v>calculated total score: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(Form!$B$1,Form!$B$9,Form!$B$19,Form!$B$32,Form!$B$41,Form!$B$48,Form!$B$55,Form!$B$65)</c:f>
              <c:strCache>
                <c:ptCount val="8"/>
                <c:pt idx="0">
                  <c:v>Real or hypothetical</c:v>
                </c:pt>
                <c:pt idx="1">
                  <c:v>Integrated problem</c:v>
                </c:pt>
                <c:pt idx="2">
                  <c:v>Problem type</c:v>
                </c:pt>
                <c:pt idx="3">
                  <c:v>Additional features</c:v>
                </c:pt>
                <c:pt idx="4">
                  <c:v>Problem size</c:v>
                </c:pt>
                <c:pt idx="5">
                  <c:v>Data sample size</c:v>
                </c:pt>
                <c:pt idx="6">
                  <c:v>Solution approach</c:v>
                </c:pt>
                <c:pt idx="7">
                  <c:v>Solution tool</c:v>
                </c:pt>
              </c:strCache>
            </c:strRef>
          </c:cat>
          <c:val>
            <c:numRef>
              <c:f>(Form!$F$8,Form!$F$18,Form!$F$31,Form!$F$40,Form!$F$47,Form!$F$54,Form!$F$64,Form!$F$73)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E-49BD-B75E-89F372693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532192"/>
        <c:axId val="1507534112"/>
      </c:radarChart>
      <c:catAx>
        <c:axId val="150753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4112"/>
        <c:crosses val="autoZero"/>
        <c:auto val="1"/>
        <c:lblAlgn val="ctr"/>
        <c:lblOffset val="100"/>
        <c:noMultiLvlLbl val="0"/>
      </c:catAx>
      <c:valAx>
        <c:axId val="150753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Örnek!$B$76:$F$76</c:f>
              <c:strCache>
                <c:ptCount val="5"/>
                <c:pt idx="0">
                  <c:v>calculated total score:</c:v>
                </c:pt>
                <c:pt idx="1">
                  <c:v>13</c:v>
                </c:pt>
                <c:pt idx="2">
                  <c:v>0</c:v>
                </c:pt>
                <c:pt idx="3">
                  <c:v>12,5</c:v>
                </c:pt>
                <c:pt idx="4">
                  <c:v>91%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(Örnek!$B$1,Örnek!$B$9,Örnek!$B$19,Örnek!$B$33,Örnek!$B$42,Örnek!$B$49,Örnek!$B$56,Örnek!$B$66)</c:f>
              <c:strCache>
                <c:ptCount val="8"/>
                <c:pt idx="0">
                  <c:v>Real or hypothetical</c:v>
                </c:pt>
                <c:pt idx="1">
                  <c:v>Integrated problem</c:v>
                </c:pt>
                <c:pt idx="2">
                  <c:v>Problem type</c:v>
                </c:pt>
                <c:pt idx="3">
                  <c:v>Additional features</c:v>
                </c:pt>
                <c:pt idx="4">
                  <c:v>Problem size</c:v>
                </c:pt>
                <c:pt idx="5">
                  <c:v>Data sample size</c:v>
                </c:pt>
                <c:pt idx="6">
                  <c:v>Solution approach</c:v>
                </c:pt>
                <c:pt idx="7">
                  <c:v>Solution tool</c:v>
                </c:pt>
              </c:strCache>
            </c:strRef>
          </c:cat>
          <c:val>
            <c:numRef>
              <c:f>(Örnek!$F$8,Örnek!$F$18,Örnek!$F$32,Örnek!$F$41,Örnek!$F$48,Örnek!$F$55,Örnek!$F$65,Örnek!$F$74)</c:f>
              <c:numCache>
                <c:formatCode>0%</c:formatCode>
                <c:ptCount val="8"/>
                <c:pt idx="0">
                  <c:v>1</c:v>
                </c:pt>
                <c:pt idx="1">
                  <c:v>0.75</c:v>
                </c:pt>
                <c:pt idx="2">
                  <c:v>1</c:v>
                </c:pt>
                <c:pt idx="3">
                  <c:v>1</c:v>
                </c:pt>
                <c:pt idx="4">
                  <c:v>0.5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8-4F38-A6E5-B4E285751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532192"/>
        <c:axId val="1507534112"/>
      </c:radarChart>
      <c:catAx>
        <c:axId val="150753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4112"/>
        <c:crosses val="autoZero"/>
        <c:auto val="1"/>
        <c:lblAlgn val="ctr"/>
        <c:lblOffset val="100"/>
        <c:noMultiLvlLbl val="0"/>
      </c:catAx>
      <c:valAx>
        <c:axId val="150753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1</xdr:row>
      <xdr:rowOff>3810</xdr:rowOff>
    </xdr:from>
    <xdr:to>
      <xdr:col>16</xdr:col>
      <xdr:colOff>312420</xdr:colOff>
      <xdr:row>18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1</xdr:row>
      <xdr:rowOff>3810</xdr:rowOff>
    </xdr:from>
    <xdr:to>
      <xdr:col>16</xdr:col>
      <xdr:colOff>312420</xdr:colOff>
      <xdr:row>18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"/>
  <sheetViews>
    <sheetView tabSelected="1" topLeftCell="A49" zoomScale="110" zoomScaleNormal="110" workbookViewId="0">
      <selection activeCell="B55" sqref="B55"/>
    </sheetView>
  </sheetViews>
  <sheetFormatPr defaultColWidth="8.85546875" defaultRowHeight="15"/>
  <cols>
    <col min="1" max="1" width="3.140625" style="1" customWidth="1"/>
    <col min="2" max="2" width="83.85546875" style="9" bestFit="1" customWidth="1"/>
    <col min="3" max="3" width="8.85546875" style="1" customWidth="1"/>
    <col min="4" max="5" width="7.85546875" style="1" customWidth="1"/>
    <col min="6" max="6" width="7.85546875" style="3" customWidth="1"/>
    <col min="7" max="7" width="8.85546875" style="10" customWidth="1"/>
    <col min="8" max="8" width="8.85546875" style="21"/>
    <col min="9" max="9" width="8.85546875" style="18"/>
    <col min="10" max="16384" width="8.85546875" style="16"/>
  </cols>
  <sheetData>
    <row r="1" spans="1:9">
      <c r="B1" s="2" t="s">
        <v>0</v>
      </c>
      <c r="G1" s="19"/>
    </row>
    <row r="2" spans="1:9" ht="30">
      <c r="A2" s="4">
        <v>1</v>
      </c>
      <c r="B2" s="5" t="s">
        <v>1</v>
      </c>
      <c r="C2" s="7" t="s">
        <v>2</v>
      </c>
      <c r="D2" s="7" t="s">
        <v>3</v>
      </c>
      <c r="E2" s="7" t="s">
        <v>4</v>
      </c>
      <c r="F2" s="13" t="s">
        <v>5</v>
      </c>
    </row>
    <row r="3" spans="1:9">
      <c r="A3" s="30" t="s">
        <v>6</v>
      </c>
      <c r="B3" s="25" t="s">
        <v>7</v>
      </c>
      <c r="C3" s="7">
        <v>0.5</v>
      </c>
      <c r="D3" s="7">
        <v>0</v>
      </c>
      <c r="E3" s="7">
        <v>1</v>
      </c>
      <c r="F3" s="13">
        <v>0</v>
      </c>
      <c r="G3" s="20">
        <f>F3*C3</f>
        <v>0</v>
      </c>
      <c r="H3" s="21" t="str">
        <f>IF(F3="","0-1 required","")</f>
        <v/>
      </c>
    </row>
    <row r="4" spans="1:9">
      <c r="A4" s="31"/>
      <c r="B4" s="26" t="s">
        <v>8</v>
      </c>
      <c r="C4" s="7">
        <v>0.25</v>
      </c>
      <c r="D4" s="7">
        <v>0</v>
      </c>
      <c r="E4" s="7">
        <v>1</v>
      </c>
      <c r="F4" s="13">
        <v>0</v>
      </c>
      <c r="G4" s="20">
        <f t="shared" ref="G4:G7" si="0">F4*C4</f>
        <v>0</v>
      </c>
      <c r="H4" s="21" t="str">
        <f>IF(F4="","0-1 required","")</f>
        <v/>
      </c>
    </row>
    <row r="5" spans="1:9">
      <c r="A5" s="31"/>
      <c r="B5" s="26" t="s">
        <v>9</v>
      </c>
      <c r="C5" s="7">
        <v>0.25</v>
      </c>
      <c r="D5" s="7">
        <v>0</v>
      </c>
      <c r="E5" s="7">
        <v>1</v>
      </c>
      <c r="F5" s="13">
        <v>0</v>
      </c>
      <c r="G5" s="20">
        <f t="shared" si="0"/>
        <v>0</v>
      </c>
      <c r="H5" s="21" t="str">
        <f>IF(F5="","0-1 required","")</f>
        <v/>
      </c>
    </row>
    <row r="6" spans="1:9">
      <c r="A6" s="27" t="s">
        <v>10</v>
      </c>
      <c r="B6" s="28" t="s">
        <v>11</v>
      </c>
      <c r="C6" s="7">
        <v>0.5</v>
      </c>
      <c r="D6" s="7">
        <v>0</v>
      </c>
      <c r="E6" s="7">
        <v>1</v>
      </c>
      <c r="F6" s="13">
        <v>0</v>
      </c>
      <c r="G6" s="20">
        <f t="shared" si="0"/>
        <v>0</v>
      </c>
      <c r="H6" s="21" t="str">
        <f>IF(F6="","0-1 required","")</f>
        <v/>
      </c>
    </row>
    <row r="7" spans="1:9">
      <c r="A7" s="27"/>
      <c r="B7" s="29" t="s">
        <v>12</v>
      </c>
      <c r="C7" s="7">
        <v>0.5</v>
      </c>
      <c r="D7" s="7">
        <v>0</v>
      </c>
      <c r="E7" s="7">
        <v>1</v>
      </c>
      <c r="F7" s="13">
        <v>0</v>
      </c>
      <c r="G7" s="20">
        <f t="shared" si="0"/>
        <v>0</v>
      </c>
      <c r="H7" s="21" t="str">
        <f>IF(F7="","0-1 required","")</f>
        <v/>
      </c>
    </row>
    <row r="8" spans="1:9">
      <c r="B8" s="12" t="s">
        <v>13</v>
      </c>
      <c r="C8" s="22">
        <f>100/MAX(A:A)</f>
        <v>12.5</v>
      </c>
      <c r="E8" s="1">
        <f>MIN(1,SUM(G3:G7))*C8*(SUM(F3,F6)=1)</f>
        <v>0</v>
      </c>
      <c r="F8" s="14">
        <f>MIN(1,SUM(G3:G7))*C8*(SUM(F3,F6)=1) / C8</f>
        <v>0</v>
      </c>
      <c r="H8" s="23" t="str">
        <f>IF(OR(F3+F6&gt;1%,F3+F6=0),"either a or b","")</f>
        <v>either a or b</v>
      </c>
      <c r="I8" s="17"/>
    </row>
    <row r="9" spans="1:9">
      <c r="B9" s="2" t="s">
        <v>14</v>
      </c>
    </row>
    <row r="10" spans="1:9" ht="30">
      <c r="A10" s="4">
        <v>2</v>
      </c>
      <c r="B10" s="5" t="s">
        <v>15</v>
      </c>
      <c r="C10" s="7" t="s">
        <v>2</v>
      </c>
      <c r="D10" s="7" t="s">
        <v>3</v>
      </c>
      <c r="E10" s="7" t="s">
        <v>4</v>
      </c>
      <c r="F10" s="13" t="str">
        <f>F$2</f>
        <v>your 
answer</v>
      </c>
    </row>
    <row r="11" spans="1:9">
      <c r="A11" s="7"/>
      <c r="B11" s="24" t="s">
        <v>16</v>
      </c>
      <c r="C11" s="7">
        <v>0.25</v>
      </c>
      <c r="D11" s="7">
        <v>0</v>
      </c>
      <c r="E11" s="7">
        <v>1</v>
      </c>
      <c r="F11" s="13"/>
      <c r="G11" s="20">
        <f>F11*C11</f>
        <v>0</v>
      </c>
      <c r="H11" s="21" t="str">
        <f t="shared" ref="H11:H17" si="1">IF(F11="","0-1 required","")</f>
        <v>0-1 required</v>
      </c>
    </row>
    <row r="12" spans="1:9">
      <c r="A12" s="7"/>
      <c r="B12" s="24" t="s">
        <v>17</v>
      </c>
      <c r="C12" s="7">
        <v>0.25</v>
      </c>
      <c r="D12" s="7">
        <v>0</v>
      </c>
      <c r="E12" s="7">
        <v>1</v>
      </c>
      <c r="F12" s="13"/>
      <c r="G12" s="20">
        <f t="shared" ref="G12:G17" si="2">F12*C12</f>
        <v>0</v>
      </c>
      <c r="H12" s="21" t="str">
        <f t="shared" si="1"/>
        <v>0-1 required</v>
      </c>
    </row>
    <row r="13" spans="1:9">
      <c r="A13" s="7"/>
      <c r="B13" s="24" t="s">
        <v>18</v>
      </c>
      <c r="C13" s="7">
        <v>0.25</v>
      </c>
      <c r="D13" s="7">
        <v>0</v>
      </c>
      <c r="E13" s="7">
        <v>1</v>
      </c>
      <c r="F13" s="13"/>
      <c r="G13" s="20">
        <f t="shared" si="2"/>
        <v>0</v>
      </c>
      <c r="H13" s="21" t="str">
        <f t="shared" si="1"/>
        <v>0-1 required</v>
      </c>
    </row>
    <row r="14" spans="1:9">
      <c r="A14" s="7"/>
      <c r="B14" s="24" t="s">
        <v>19</v>
      </c>
      <c r="C14" s="7">
        <v>0.25</v>
      </c>
      <c r="D14" s="7">
        <v>0</v>
      </c>
      <c r="E14" s="7">
        <v>1</v>
      </c>
      <c r="F14" s="13"/>
      <c r="G14" s="20">
        <f t="shared" si="2"/>
        <v>0</v>
      </c>
      <c r="H14" s="21" t="str">
        <f t="shared" si="1"/>
        <v>0-1 required</v>
      </c>
    </row>
    <row r="15" spans="1:9">
      <c r="A15" s="7"/>
      <c r="B15" s="24" t="s">
        <v>20</v>
      </c>
      <c r="C15" s="7">
        <v>0.25</v>
      </c>
      <c r="D15" s="7">
        <v>0</v>
      </c>
      <c r="E15" s="7">
        <v>1</v>
      </c>
      <c r="F15" s="13"/>
      <c r="G15" s="20">
        <f t="shared" si="2"/>
        <v>0</v>
      </c>
      <c r="H15" s="21" t="str">
        <f t="shared" si="1"/>
        <v>0-1 required</v>
      </c>
    </row>
    <row r="16" spans="1:9">
      <c r="A16" s="7"/>
      <c r="B16" s="24"/>
      <c r="C16" s="7"/>
      <c r="D16" s="7"/>
      <c r="E16" s="7"/>
      <c r="F16" s="13"/>
      <c r="G16" s="20">
        <f t="shared" ref="G16" si="3">F16*C16</f>
        <v>0</v>
      </c>
      <c r="H16" s="21" t="str">
        <f t="shared" si="1"/>
        <v>0-1 required</v>
      </c>
    </row>
    <row r="17" spans="1:8">
      <c r="A17" s="7"/>
      <c r="B17" s="24" t="s">
        <v>21</v>
      </c>
      <c r="C17" s="7">
        <v>0.25</v>
      </c>
      <c r="D17" s="7">
        <v>0</v>
      </c>
      <c r="E17" s="7">
        <v>1</v>
      </c>
      <c r="F17" s="13"/>
      <c r="G17" s="20">
        <f t="shared" si="2"/>
        <v>0</v>
      </c>
      <c r="H17" s="21" t="str">
        <f t="shared" si="1"/>
        <v>0-1 required</v>
      </c>
    </row>
    <row r="18" spans="1:8">
      <c r="B18" s="12" t="s">
        <v>13</v>
      </c>
      <c r="C18" s="22">
        <f>100/MAX(A:A)</f>
        <v>12.5</v>
      </c>
      <c r="E18" s="1">
        <f>MIN(1,SUM(G11:G17))*C18</f>
        <v>0</v>
      </c>
      <c r="F18" s="14">
        <f>MIN(1,SUM(G11:G17))*C18 / C18</f>
        <v>0</v>
      </c>
      <c r="H18" s="23" t="str">
        <f>IF(F18&lt;0.75,"at least 75%","")</f>
        <v>at least 75%</v>
      </c>
    </row>
    <row r="19" spans="1:8">
      <c r="B19" s="2" t="s">
        <v>22</v>
      </c>
      <c r="C19" s="10"/>
    </row>
    <row r="20" spans="1:8" ht="30">
      <c r="A20" s="4">
        <v>3</v>
      </c>
      <c r="B20" s="5" t="s">
        <v>23</v>
      </c>
      <c r="C20" s="7" t="s">
        <v>2</v>
      </c>
      <c r="D20" s="7" t="s">
        <v>3</v>
      </c>
      <c r="E20" s="7" t="s">
        <v>4</v>
      </c>
      <c r="F20" s="13" t="str">
        <f>F$2</f>
        <v>your 
answer</v>
      </c>
    </row>
    <row r="21" spans="1:8">
      <c r="A21" s="7"/>
      <c r="B21" s="6" t="s">
        <v>24</v>
      </c>
      <c r="C21" s="7">
        <v>0.75</v>
      </c>
      <c r="D21" s="7">
        <v>0</v>
      </c>
      <c r="E21" s="7">
        <v>1</v>
      </c>
      <c r="F21" s="13"/>
      <c r="G21" s="20">
        <f>F21*C21</f>
        <v>0</v>
      </c>
      <c r="H21" s="21" t="str">
        <f t="shared" ref="H21:H25" si="4">IF(F21="","0-1 required","")</f>
        <v>0-1 required</v>
      </c>
    </row>
    <row r="22" spans="1:8">
      <c r="A22" s="7"/>
      <c r="B22" s="6" t="s">
        <v>25</v>
      </c>
      <c r="C22" s="7">
        <v>1</v>
      </c>
      <c r="D22" s="7">
        <v>0</v>
      </c>
      <c r="E22" s="7">
        <v>1</v>
      </c>
      <c r="F22" s="13"/>
      <c r="G22" s="20">
        <f t="shared" ref="G22:G25" si="5">F22*C22</f>
        <v>0</v>
      </c>
      <c r="H22" s="21" t="str">
        <f t="shared" si="4"/>
        <v>0-1 required</v>
      </c>
    </row>
    <row r="23" spans="1:8">
      <c r="A23" s="7"/>
      <c r="B23" s="6" t="s">
        <v>26</v>
      </c>
      <c r="C23" s="7">
        <v>1</v>
      </c>
      <c r="D23" s="7">
        <v>0</v>
      </c>
      <c r="E23" s="7">
        <v>1</v>
      </c>
      <c r="F23" s="13"/>
      <c r="G23" s="20">
        <f t="shared" si="5"/>
        <v>0</v>
      </c>
      <c r="H23" s="21" t="str">
        <f t="shared" si="4"/>
        <v>0-1 required</v>
      </c>
    </row>
    <row r="24" spans="1:8" ht="30">
      <c r="A24" s="7"/>
      <c r="B24" s="6" t="s">
        <v>27</v>
      </c>
      <c r="C24" s="7">
        <v>1</v>
      </c>
      <c r="D24" s="7">
        <v>0</v>
      </c>
      <c r="E24" s="7">
        <v>1</v>
      </c>
      <c r="F24" s="13"/>
      <c r="G24" s="20">
        <f t="shared" si="5"/>
        <v>0</v>
      </c>
      <c r="H24" s="21" t="str">
        <f t="shared" si="4"/>
        <v>0-1 required</v>
      </c>
    </row>
    <row r="25" spans="1:8">
      <c r="A25" s="7"/>
      <c r="B25" s="6" t="s">
        <v>28</v>
      </c>
      <c r="C25" s="7">
        <v>1</v>
      </c>
      <c r="D25" s="7">
        <v>0</v>
      </c>
      <c r="E25" s="7">
        <v>1</v>
      </c>
      <c r="F25" s="13"/>
      <c r="G25" s="20">
        <f t="shared" si="5"/>
        <v>0</v>
      </c>
      <c r="H25" s="21" t="str">
        <f t="shared" si="4"/>
        <v>0-1 required</v>
      </c>
    </row>
    <row r="26" spans="1:8">
      <c r="A26" s="7"/>
      <c r="B26" s="6" t="s">
        <v>29</v>
      </c>
      <c r="C26" s="7">
        <v>1</v>
      </c>
      <c r="D26" s="7">
        <v>0</v>
      </c>
      <c r="E26" s="7">
        <v>1</v>
      </c>
      <c r="F26" s="13"/>
      <c r="G26" s="20">
        <f t="shared" ref="G26:G30" si="6">F26*C26</f>
        <v>0</v>
      </c>
      <c r="H26" s="21" t="str">
        <f t="shared" ref="H26:H30" si="7">IF(F26="","0-1 required","")</f>
        <v>0-1 required</v>
      </c>
    </row>
    <row r="27" spans="1:8">
      <c r="A27" s="7"/>
      <c r="B27" s="6" t="s">
        <v>30</v>
      </c>
      <c r="C27" s="7">
        <v>1</v>
      </c>
      <c r="D27" s="7">
        <v>0</v>
      </c>
      <c r="E27" s="7">
        <v>1</v>
      </c>
      <c r="F27" s="13"/>
      <c r="G27" s="20">
        <f t="shared" si="6"/>
        <v>0</v>
      </c>
    </row>
    <row r="28" spans="1:8">
      <c r="A28" s="7"/>
      <c r="B28" s="6" t="s">
        <v>31</v>
      </c>
      <c r="C28" s="7">
        <v>0.75</v>
      </c>
      <c r="D28" s="7">
        <v>0</v>
      </c>
      <c r="E28" s="7">
        <v>1</v>
      </c>
      <c r="F28" s="13"/>
      <c r="G28" s="20"/>
    </row>
    <row r="29" spans="1:8">
      <c r="A29" s="7"/>
      <c r="C29" s="7"/>
      <c r="D29" s="7"/>
      <c r="E29" s="7"/>
      <c r="F29" s="13"/>
      <c r="G29" s="20"/>
    </row>
    <row r="30" spans="1:8">
      <c r="A30" s="7"/>
      <c r="B30" s="6" t="s">
        <v>32</v>
      </c>
      <c r="C30" s="7">
        <v>0.5</v>
      </c>
      <c r="D30" s="7">
        <v>0</v>
      </c>
      <c r="E30" s="7">
        <v>1</v>
      </c>
      <c r="F30" s="13"/>
      <c r="G30" s="20">
        <f t="shared" si="6"/>
        <v>0</v>
      </c>
      <c r="H30" s="21" t="str">
        <f t="shared" si="7"/>
        <v>0-1 required</v>
      </c>
    </row>
    <row r="31" spans="1:8">
      <c r="B31" s="12" t="s">
        <v>13</v>
      </c>
      <c r="C31" s="22">
        <f>100/MAX(A:A)</f>
        <v>12.5</v>
      </c>
      <c r="E31" s="1">
        <f>MIN(1,SUM(G21:G30))*C31</f>
        <v>0</v>
      </c>
      <c r="F31" s="14">
        <f>MIN(1,SUM(G21:G30))*C31 / C31</f>
        <v>0</v>
      </c>
    </row>
    <row r="32" spans="1:8">
      <c r="B32" s="2" t="s">
        <v>33</v>
      </c>
    </row>
    <row r="33" spans="1:8" ht="30">
      <c r="A33" s="4">
        <v>4</v>
      </c>
      <c r="B33" s="5" t="s">
        <v>34</v>
      </c>
      <c r="C33" s="7" t="s">
        <v>2</v>
      </c>
      <c r="D33" s="7" t="s">
        <v>3</v>
      </c>
      <c r="E33" s="7" t="s">
        <v>4</v>
      </c>
      <c r="F33" s="13" t="str">
        <f>F$2</f>
        <v>your 
answer</v>
      </c>
    </row>
    <row r="34" spans="1:8">
      <c r="A34" s="7"/>
      <c r="B34" s="33" t="s">
        <v>35</v>
      </c>
      <c r="C34" s="7">
        <v>0.5</v>
      </c>
      <c r="D34" s="7">
        <v>0</v>
      </c>
      <c r="E34" s="7">
        <v>1</v>
      </c>
      <c r="F34" s="13"/>
      <c r="G34" s="20">
        <f>F34*C34</f>
        <v>0</v>
      </c>
      <c r="H34" s="21" t="str">
        <f>IF(F34="","0-1 required","")</f>
        <v>0-1 required</v>
      </c>
    </row>
    <row r="35" spans="1:8">
      <c r="A35" s="7"/>
      <c r="B35" s="33" t="s">
        <v>36</v>
      </c>
      <c r="C35" s="7">
        <v>0.5</v>
      </c>
      <c r="D35" s="7">
        <v>0</v>
      </c>
      <c r="E35" s="7">
        <v>1</v>
      </c>
      <c r="F35" s="15"/>
      <c r="G35" s="20"/>
    </row>
    <row r="36" spans="1:8">
      <c r="A36" s="7"/>
      <c r="B36" s="33" t="s">
        <v>37</v>
      </c>
      <c r="C36" s="7">
        <v>0.5</v>
      </c>
      <c r="D36" s="7">
        <v>0</v>
      </c>
      <c r="E36" s="7">
        <v>1</v>
      </c>
      <c r="F36" s="15"/>
      <c r="G36" s="20"/>
    </row>
    <row r="37" spans="1:8">
      <c r="A37" s="7"/>
      <c r="B37" s="33" t="s">
        <v>38</v>
      </c>
      <c r="C37" s="7">
        <v>0.5</v>
      </c>
      <c r="D37" s="7">
        <v>0</v>
      </c>
      <c r="E37" s="7">
        <v>1</v>
      </c>
      <c r="F37" s="15"/>
      <c r="G37" s="20">
        <f>F37*C37</f>
        <v>0</v>
      </c>
      <c r="H37" s="21" t="str">
        <f>IF(F37="","0-1 required","")</f>
        <v>0-1 required</v>
      </c>
    </row>
    <row r="38" spans="1:8">
      <c r="A38" s="7"/>
      <c r="B38" s="33" t="s">
        <v>39</v>
      </c>
      <c r="C38" s="7">
        <v>0.5</v>
      </c>
      <c r="D38" s="7">
        <v>0</v>
      </c>
      <c r="E38" s="7">
        <v>1</v>
      </c>
      <c r="F38" s="15"/>
      <c r="G38" s="20">
        <f>F38*C38</f>
        <v>0</v>
      </c>
      <c r="H38" s="21" t="str">
        <f>IF(F38="","0-1 required","")</f>
        <v>0-1 required</v>
      </c>
    </row>
    <row r="39" spans="1:8">
      <c r="A39" s="7"/>
      <c r="B39" s="33" t="s">
        <v>40</v>
      </c>
      <c r="C39" s="7">
        <v>0.5</v>
      </c>
      <c r="D39" s="7">
        <v>0</v>
      </c>
      <c r="E39" s="7">
        <v>1</v>
      </c>
      <c r="F39" s="15"/>
      <c r="G39" s="20">
        <f>F39*C39</f>
        <v>0</v>
      </c>
      <c r="H39" s="21" t="str">
        <f>IF(F39="","0-1 required","")</f>
        <v>0-1 required</v>
      </c>
    </row>
    <row r="40" spans="1:8">
      <c r="B40" s="12" t="s">
        <v>13</v>
      </c>
      <c r="C40" s="22">
        <f>100/MAX(A:A)</f>
        <v>12.5</v>
      </c>
      <c r="E40" s="1">
        <f>MIN(1,SUM(G34:G39))*C40</f>
        <v>0</v>
      </c>
      <c r="F40" s="14">
        <f>MIN(1,SUM(G34:G39))*C40 / C40</f>
        <v>0</v>
      </c>
    </row>
    <row r="41" spans="1:8">
      <c r="A41" s="11"/>
      <c r="B41" s="2" t="s">
        <v>41</v>
      </c>
    </row>
    <row r="42" spans="1:8" ht="30">
      <c r="A42" s="4">
        <v>5</v>
      </c>
      <c r="B42" s="5" t="s">
        <v>42</v>
      </c>
      <c r="C42" s="7" t="s">
        <v>2</v>
      </c>
      <c r="D42" s="7" t="s">
        <v>3</v>
      </c>
      <c r="E42" s="7" t="s">
        <v>4</v>
      </c>
      <c r="F42" s="13" t="str">
        <f>F$2</f>
        <v>your 
answer</v>
      </c>
    </row>
    <row r="43" spans="1:8" ht="30">
      <c r="A43" s="7"/>
      <c r="B43" s="8" t="s">
        <v>43</v>
      </c>
      <c r="C43" s="7">
        <v>0.5</v>
      </c>
      <c r="D43" s="7">
        <v>0</v>
      </c>
      <c r="E43" s="7">
        <v>1</v>
      </c>
      <c r="F43" s="13"/>
      <c r="G43" s="20">
        <f>F43*C43</f>
        <v>0</v>
      </c>
      <c r="H43" s="21" t="str">
        <f>IF(F43="","0-1 required","")</f>
        <v>0-1 required</v>
      </c>
    </row>
    <row r="44" spans="1:8" ht="30">
      <c r="A44" s="7"/>
      <c r="B44" s="8" t="s">
        <v>44</v>
      </c>
      <c r="C44" s="7">
        <v>0.75</v>
      </c>
      <c r="D44" s="7">
        <v>0</v>
      </c>
      <c r="E44" s="7">
        <v>1</v>
      </c>
      <c r="F44" s="13"/>
      <c r="G44" s="20">
        <f t="shared" ref="G44:G46" si="8">F44*C44</f>
        <v>0</v>
      </c>
      <c r="H44" s="21" t="str">
        <f>IF(F44="","0-1 required","")</f>
        <v>0-1 required</v>
      </c>
    </row>
    <row r="45" spans="1:8" ht="30">
      <c r="A45" s="7"/>
      <c r="B45" s="8" t="s">
        <v>45</v>
      </c>
      <c r="C45" s="7">
        <v>1</v>
      </c>
      <c r="D45" s="7">
        <v>0</v>
      </c>
      <c r="E45" s="7">
        <v>1</v>
      </c>
      <c r="F45" s="15"/>
      <c r="G45" s="20"/>
    </row>
    <row r="46" spans="1:8" ht="30">
      <c r="A46" s="7"/>
      <c r="B46" s="8" t="s">
        <v>46</v>
      </c>
      <c r="C46" s="7">
        <v>1</v>
      </c>
      <c r="D46" s="7">
        <v>0</v>
      </c>
      <c r="E46" s="7">
        <v>1</v>
      </c>
      <c r="F46" s="15"/>
      <c r="G46" s="20">
        <f t="shared" si="8"/>
        <v>0</v>
      </c>
      <c r="H46" s="21" t="str">
        <f>IF(F46="","0-1 required","")</f>
        <v>0-1 required</v>
      </c>
    </row>
    <row r="47" spans="1:8">
      <c r="B47" s="12" t="s">
        <v>13</v>
      </c>
      <c r="C47" s="22">
        <f>100/MAX(A:A)</f>
        <v>12.5</v>
      </c>
      <c r="E47" s="1">
        <f>MIN(1,SUM(G43:G46))*C47</f>
        <v>0</v>
      </c>
      <c r="F47" s="14">
        <f>MIN(1,SUM(G43:G46))*C47 / C47</f>
        <v>0</v>
      </c>
    </row>
    <row r="48" spans="1:8">
      <c r="A48" s="11"/>
      <c r="B48" s="2" t="s">
        <v>47</v>
      </c>
    </row>
    <row r="49" spans="1:8" ht="30">
      <c r="A49" s="4">
        <v>6</v>
      </c>
      <c r="B49" s="5" t="s">
        <v>48</v>
      </c>
      <c r="C49" s="7" t="s">
        <v>2</v>
      </c>
      <c r="D49" s="7" t="s">
        <v>3</v>
      </c>
      <c r="E49" s="7" t="s">
        <v>4</v>
      </c>
      <c r="F49" s="13" t="str">
        <f>F$2</f>
        <v>your 
answer</v>
      </c>
    </row>
    <row r="50" spans="1:8">
      <c r="A50" s="7"/>
      <c r="B50" s="8" t="s">
        <v>49</v>
      </c>
      <c r="C50" s="7">
        <v>0.25</v>
      </c>
      <c r="D50" s="7">
        <v>0</v>
      </c>
      <c r="E50" s="7">
        <v>1</v>
      </c>
      <c r="F50" s="13"/>
      <c r="G50" s="20">
        <f>F50*C50</f>
        <v>0</v>
      </c>
      <c r="H50" s="21" t="str">
        <f>IF(F50="","0-1 required","")</f>
        <v>0-1 required</v>
      </c>
    </row>
    <row r="51" spans="1:8">
      <c r="A51" s="7"/>
      <c r="B51" s="8" t="s">
        <v>50</v>
      </c>
      <c r="C51" s="7">
        <v>0.5</v>
      </c>
      <c r="D51" s="7">
        <v>0</v>
      </c>
      <c r="E51" s="7">
        <v>1</v>
      </c>
      <c r="F51" s="13"/>
      <c r="G51" s="20">
        <f t="shared" ref="G51:G52" si="9">F51*C51</f>
        <v>0</v>
      </c>
      <c r="H51" s="21" t="str">
        <f>IF(F51="","0-1 required","")</f>
        <v>0-1 required</v>
      </c>
    </row>
    <row r="52" spans="1:8">
      <c r="A52" s="7"/>
      <c r="B52" s="8" t="s">
        <v>51</v>
      </c>
      <c r="C52" s="7">
        <v>0.75</v>
      </c>
      <c r="D52" s="7">
        <v>0</v>
      </c>
      <c r="E52" s="7">
        <v>1</v>
      </c>
      <c r="F52" s="15"/>
      <c r="G52" s="20">
        <f t="shared" si="9"/>
        <v>0</v>
      </c>
      <c r="H52" s="21" t="str">
        <f>IF(F52="","0-1 required","")</f>
        <v>0-1 required</v>
      </c>
    </row>
    <row r="53" spans="1:8">
      <c r="A53" s="7"/>
      <c r="B53" s="8" t="s">
        <v>52</v>
      </c>
      <c r="C53" s="7">
        <v>1</v>
      </c>
      <c r="D53" s="7">
        <v>0</v>
      </c>
      <c r="E53" s="7">
        <v>1</v>
      </c>
      <c r="F53" s="15"/>
      <c r="G53" s="20">
        <f t="shared" ref="G53" si="10">F53*C53</f>
        <v>0</v>
      </c>
      <c r="H53" s="21" t="str">
        <f>IF(F53="","0-1 required","")</f>
        <v>0-1 required</v>
      </c>
    </row>
    <row r="54" spans="1:8">
      <c r="B54" s="12" t="s">
        <v>13</v>
      </c>
      <c r="C54" s="22">
        <f>100/MAX(A:A)</f>
        <v>12.5</v>
      </c>
      <c r="E54" s="1">
        <f>MIN(1,SUM(G50:G52))*C54</f>
        <v>0</v>
      </c>
      <c r="F54" s="14">
        <f>MIN(1,SUM(G50:G52))*C54 / C54</f>
        <v>0</v>
      </c>
    </row>
    <row r="55" spans="1:8">
      <c r="A55" s="34"/>
      <c r="B55" s="35" t="s">
        <v>53</v>
      </c>
      <c r="C55" s="36"/>
      <c r="D55" s="36"/>
      <c r="E55" s="36"/>
      <c r="F55" s="37"/>
    </row>
    <row r="56" spans="1:8" ht="30">
      <c r="A56" s="38">
        <v>7</v>
      </c>
      <c r="B56" s="39" t="s">
        <v>54</v>
      </c>
      <c r="C56" s="40" t="s">
        <v>2</v>
      </c>
      <c r="D56" s="40" t="s">
        <v>3</v>
      </c>
      <c r="E56" s="40" t="s">
        <v>4</v>
      </c>
      <c r="F56" s="41" t="str">
        <f>F$2</f>
        <v>your 
answer</v>
      </c>
    </row>
    <row r="57" spans="1:8">
      <c r="A57" s="40"/>
      <c r="B57" s="42" t="s">
        <v>55</v>
      </c>
      <c r="C57" s="40">
        <v>0.5</v>
      </c>
      <c r="D57" s="40">
        <v>0</v>
      </c>
      <c r="E57" s="40">
        <v>1</v>
      </c>
      <c r="F57" s="41"/>
      <c r="G57" s="20">
        <f t="shared" ref="G57:G63" si="11">F57*C57</f>
        <v>0</v>
      </c>
      <c r="H57" s="21" t="str">
        <f>IF(F57="","0-1 required","")</f>
        <v>0-1 required</v>
      </c>
    </row>
    <row r="58" spans="1:8">
      <c r="A58" s="40"/>
      <c r="B58" s="42" t="s">
        <v>56</v>
      </c>
      <c r="C58" s="40">
        <v>0.75</v>
      </c>
      <c r="D58" s="40">
        <v>0</v>
      </c>
      <c r="E58" s="40">
        <v>1</v>
      </c>
      <c r="F58" s="41"/>
      <c r="G58" s="20">
        <f t="shared" si="11"/>
        <v>0</v>
      </c>
      <c r="H58" s="21" t="str">
        <f>IF(F58="","0-1 required","")</f>
        <v>0-1 required</v>
      </c>
    </row>
    <row r="59" spans="1:8">
      <c r="A59" s="40"/>
      <c r="B59" s="42" t="s">
        <v>57</v>
      </c>
      <c r="C59" s="40">
        <v>1</v>
      </c>
      <c r="D59" s="40">
        <v>0</v>
      </c>
      <c r="E59" s="40">
        <v>1</v>
      </c>
      <c r="F59" s="41"/>
      <c r="G59" s="20">
        <f t="shared" si="11"/>
        <v>0</v>
      </c>
      <c r="H59" s="21" t="str">
        <f>IF(F59="","0-1 required","")</f>
        <v>0-1 required</v>
      </c>
    </row>
    <row r="60" spans="1:8">
      <c r="A60" s="40"/>
      <c r="B60" s="42" t="s">
        <v>58</v>
      </c>
      <c r="C60" s="40">
        <v>1</v>
      </c>
      <c r="D60" s="40">
        <v>0</v>
      </c>
      <c r="E60" s="40">
        <v>1</v>
      </c>
      <c r="F60" s="43"/>
      <c r="G60" s="20">
        <f t="shared" si="11"/>
        <v>0</v>
      </c>
      <c r="H60" s="21" t="str">
        <f t="shared" ref="H60:H61" si="12">IF(F60="","0-1 required","")</f>
        <v>0-1 required</v>
      </c>
    </row>
    <row r="61" spans="1:8">
      <c r="A61" s="40"/>
      <c r="B61" s="42" t="s">
        <v>59</v>
      </c>
      <c r="C61" s="40">
        <v>1</v>
      </c>
      <c r="D61" s="40">
        <v>0</v>
      </c>
      <c r="E61" s="40">
        <v>1</v>
      </c>
      <c r="F61" s="43"/>
      <c r="G61" s="20">
        <f t="shared" si="11"/>
        <v>0</v>
      </c>
      <c r="H61" s="21" t="str">
        <f t="shared" si="12"/>
        <v>0-1 required</v>
      </c>
    </row>
    <row r="62" spans="1:8">
      <c r="A62" s="40"/>
      <c r="B62" s="42" t="s">
        <v>60</v>
      </c>
      <c r="C62" s="40">
        <v>0.75</v>
      </c>
      <c r="D62" s="40">
        <v>0</v>
      </c>
      <c r="E62" s="40">
        <v>1</v>
      </c>
      <c r="F62" s="43"/>
      <c r="G62" s="20">
        <f t="shared" ref="G62" si="13">F62*C62</f>
        <v>0</v>
      </c>
      <c r="H62" s="21" t="str">
        <f>IF(F62="","0-1 required","")</f>
        <v>0-1 required</v>
      </c>
    </row>
    <row r="63" spans="1:8">
      <c r="A63" s="40"/>
      <c r="B63" s="42" t="s">
        <v>61</v>
      </c>
      <c r="C63" s="40">
        <v>0.75</v>
      </c>
      <c r="D63" s="40">
        <v>0</v>
      </c>
      <c r="E63" s="40">
        <v>1</v>
      </c>
      <c r="F63" s="43"/>
      <c r="G63" s="20">
        <f t="shared" si="11"/>
        <v>0</v>
      </c>
      <c r="H63" s="21" t="str">
        <f>IF(F63="","0-1 required","")</f>
        <v>0-1 required</v>
      </c>
    </row>
    <row r="64" spans="1:8">
      <c r="A64" s="36"/>
      <c r="B64" s="44" t="s">
        <v>13</v>
      </c>
      <c r="C64" s="45">
        <f>100/MAX(A:A)</f>
        <v>12.5</v>
      </c>
      <c r="D64" s="36"/>
      <c r="E64" s="36">
        <f>MIN(1,SUM(G57:G63))*C64</f>
        <v>0</v>
      </c>
      <c r="F64" s="46">
        <f>MIN(1,SUM(G57:G63))*C64 / C64</f>
        <v>0</v>
      </c>
    </row>
    <row r="65" spans="1:8">
      <c r="A65" s="11"/>
      <c r="B65" s="2" t="s">
        <v>62</v>
      </c>
    </row>
    <row r="66" spans="1:8" ht="30">
      <c r="A66" s="4">
        <v>8</v>
      </c>
      <c r="B66" s="5" t="s">
        <v>63</v>
      </c>
      <c r="C66" s="7" t="s">
        <v>2</v>
      </c>
      <c r="D66" s="7" t="s">
        <v>3</v>
      </c>
      <c r="E66" s="7" t="s">
        <v>4</v>
      </c>
      <c r="F66" s="13" t="str">
        <f>F$2</f>
        <v>your 
answer</v>
      </c>
    </row>
    <row r="67" spans="1:8">
      <c r="A67" s="7"/>
      <c r="B67" s="6" t="s">
        <v>64</v>
      </c>
      <c r="C67" s="7">
        <v>1</v>
      </c>
      <c r="D67" s="7">
        <v>0</v>
      </c>
      <c r="E67" s="7">
        <v>1</v>
      </c>
      <c r="F67" s="13"/>
      <c r="G67" s="20">
        <f>F67*C67</f>
        <v>0</v>
      </c>
      <c r="H67" s="21" t="str">
        <f>IF(F67="","0-1 required","")</f>
        <v>0-1 required</v>
      </c>
    </row>
    <row r="68" spans="1:8">
      <c r="A68" s="7"/>
      <c r="B68" s="6" t="s">
        <v>65</v>
      </c>
      <c r="C68" s="7">
        <v>1</v>
      </c>
      <c r="D68" s="7">
        <v>0</v>
      </c>
      <c r="E68" s="7">
        <v>1</v>
      </c>
      <c r="F68" s="13"/>
      <c r="G68" s="20">
        <f t="shared" ref="G68:G72" si="14">F68*C68</f>
        <v>0</v>
      </c>
      <c r="H68" s="21" t="str">
        <f t="shared" ref="H68:H72" si="15">IF(F68="","0-1 required","")</f>
        <v>0-1 required</v>
      </c>
    </row>
    <row r="69" spans="1:8">
      <c r="A69" s="7"/>
      <c r="B69" s="6" t="s">
        <v>66</v>
      </c>
      <c r="C69" s="7">
        <v>1</v>
      </c>
      <c r="D69" s="7">
        <v>0</v>
      </c>
      <c r="E69" s="7">
        <v>1</v>
      </c>
      <c r="F69" s="13"/>
      <c r="G69" s="20">
        <f t="shared" si="14"/>
        <v>0</v>
      </c>
      <c r="H69" s="21" t="str">
        <f t="shared" si="15"/>
        <v>0-1 required</v>
      </c>
    </row>
    <row r="70" spans="1:8">
      <c r="A70" s="7"/>
      <c r="B70" s="6" t="s">
        <v>67</v>
      </c>
      <c r="C70" s="7">
        <v>1</v>
      </c>
      <c r="D70" s="7">
        <v>0</v>
      </c>
      <c r="E70" s="7">
        <v>1</v>
      </c>
      <c r="F70" s="13"/>
      <c r="G70" s="20">
        <f t="shared" si="14"/>
        <v>0</v>
      </c>
      <c r="H70" s="21" t="str">
        <f t="shared" si="15"/>
        <v>0-1 required</v>
      </c>
    </row>
    <row r="71" spans="1:8">
      <c r="A71" s="7"/>
      <c r="B71" s="6" t="s">
        <v>68</v>
      </c>
      <c r="C71" s="7">
        <v>1</v>
      </c>
      <c r="D71" s="7">
        <v>0</v>
      </c>
      <c r="E71" s="7">
        <v>1</v>
      </c>
      <c r="F71" s="13"/>
      <c r="G71" s="20">
        <f t="shared" si="14"/>
        <v>0</v>
      </c>
    </row>
    <row r="72" spans="1:8">
      <c r="A72" s="7"/>
      <c r="B72" s="6" t="s">
        <v>69</v>
      </c>
      <c r="C72" s="7">
        <v>0.5</v>
      </c>
      <c r="D72" s="7">
        <v>0</v>
      </c>
      <c r="E72" s="7">
        <v>1</v>
      </c>
      <c r="F72" s="13"/>
      <c r="G72" s="20">
        <f t="shared" si="14"/>
        <v>0</v>
      </c>
      <c r="H72" s="21" t="str">
        <f t="shared" si="15"/>
        <v>0-1 required</v>
      </c>
    </row>
    <row r="73" spans="1:8">
      <c r="B73" s="12" t="s">
        <v>13</v>
      </c>
      <c r="C73" s="22">
        <f>100/MAX(A:A)</f>
        <v>12.5</v>
      </c>
      <c r="E73" s="1">
        <f>MIN(1,SUM(G67:G72))*C73</f>
        <v>0</v>
      </c>
      <c r="F73" s="14">
        <f>MIN(1,SUM(G67:G72))*C73 / C73</f>
        <v>0</v>
      </c>
    </row>
    <row r="75" spans="1:8">
      <c r="B75" s="47" t="s">
        <v>70</v>
      </c>
      <c r="C75" s="47"/>
      <c r="D75" s="47"/>
      <c r="E75" s="48"/>
      <c r="F75" s="14">
        <f>SUM(E8,E18,E31,E40,E47,E54,E64,E73)*(PRODUCT(E8,E18,E31,E47,E54,E64,E73)&gt;0) / 100</f>
        <v>0</v>
      </c>
      <c r="H75" s="23" t="str">
        <f>IF(F75&lt;0.6,"at least 60%","")</f>
        <v>at least 60%</v>
      </c>
    </row>
  </sheetData>
  <mergeCells count="1">
    <mergeCell ref="B75:E7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6"/>
  <sheetViews>
    <sheetView topLeftCell="A25" zoomScale="107" zoomScaleNormal="130" workbookViewId="0">
      <selection activeCell="B10" sqref="B10"/>
    </sheetView>
  </sheetViews>
  <sheetFormatPr defaultColWidth="8.85546875" defaultRowHeight="15"/>
  <cols>
    <col min="1" max="1" width="3.140625" style="1" customWidth="1"/>
    <col min="2" max="2" width="81.140625" style="9" bestFit="1" customWidth="1"/>
    <col min="3" max="3" width="8.85546875" style="1" customWidth="1"/>
    <col min="4" max="5" width="7.85546875" style="1" customWidth="1"/>
    <col min="6" max="6" width="7.85546875" style="3" customWidth="1"/>
    <col min="7" max="7" width="8.85546875" style="10" customWidth="1"/>
    <col min="8" max="8" width="8.85546875" style="21"/>
    <col min="9" max="9" width="8.85546875" style="18"/>
    <col min="10" max="16384" width="8.85546875" style="16"/>
  </cols>
  <sheetData>
    <row r="1" spans="1:9">
      <c r="B1" s="2" t="s">
        <v>0</v>
      </c>
      <c r="G1" s="19"/>
    </row>
    <row r="2" spans="1:9" ht="30">
      <c r="A2" s="4">
        <v>1</v>
      </c>
      <c r="B2" s="5" t="s">
        <v>1</v>
      </c>
      <c r="C2" s="7" t="s">
        <v>2</v>
      </c>
      <c r="D2" s="7" t="s">
        <v>3</v>
      </c>
      <c r="E2" s="7" t="s">
        <v>4</v>
      </c>
      <c r="F2" s="13" t="s">
        <v>5</v>
      </c>
    </row>
    <row r="3" spans="1:9">
      <c r="A3" s="30" t="s">
        <v>6</v>
      </c>
      <c r="B3" s="25" t="s">
        <v>7</v>
      </c>
      <c r="C3" s="7">
        <v>0.5</v>
      </c>
      <c r="D3" s="7">
        <v>0</v>
      </c>
      <c r="E3" s="7">
        <v>1</v>
      </c>
      <c r="F3" s="13">
        <v>1</v>
      </c>
      <c r="G3" s="20">
        <f>F3*C3</f>
        <v>0.5</v>
      </c>
      <c r="H3" s="21" t="str">
        <f>IF(F3="","0-1 required","")</f>
        <v/>
      </c>
    </row>
    <row r="4" spans="1:9">
      <c r="A4" s="31"/>
      <c r="B4" s="26" t="s">
        <v>8</v>
      </c>
      <c r="C4" s="7">
        <v>0.25</v>
      </c>
      <c r="D4" s="7">
        <v>0</v>
      </c>
      <c r="E4" s="7">
        <v>1</v>
      </c>
      <c r="F4" s="13">
        <v>1</v>
      </c>
      <c r="G4" s="20">
        <f t="shared" ref="G4:G7" si="0">F4*C4</f>
        <v>0.25</v>
      </c>
      <c r="H4" s="21" t="str">
        <f>IF(F4="","0-1 required","")</f>
        <v/>
      </c>
    </row>
    <row r="5" spans="1:9">
      <c r="A5" s="31"/>
      <c r="B5" s="26" t="s">
        <v>9</v>
      </c>
      <c r="C5" s="7">
        <v>0.25</v>
      </c>
      <c r="D5" s="7">
        <v>0</v>
      </c>
      <c r="E5" s="7">
        <v>1</v>
      </c>
      <c r="F5" s="13">
        <v>1</v>
      </c>
      <c r="G5" s="20">
        <f t="shared" si="0"/>
        <v>0.25</v>
      </c>
      <c r="H5" s="21" t="str">
        <f>IF(F5="","0-1 required","")</f>
        <v/>
      </c>
    </row>
    <row r="6" spans="1:9">
      <c r="A6" s="27" t="s">
        <v>10</v>
      </c>
      <c r="B6" s="28" t="s">
        <v>11</v>
      </c>
      <c r="C6" s="7">
        <v>0.5</v>
      </c>
      <c r="D6" s="7">
        <v>0</v>
      </c>
      <c r="E6" s="7">
        <v>1</v>
      </c>
      <c r="F6" s="13"/>
      <c r="G6" s="20">
        <f t="shared" si="0"/>
        <v>0</v>
      </c>
      <c r="H6" s="21" t="str">
        <f>IF(F6="","0-1 required","")</f>
        <v>0-1 required</v>
      </c>
    </row>
    <row r="7" spans="1:9">
      <c r="A7" s="27"/>
      <c r="B7" s="29" t="s">
        <v>12</v>
      </c>
      <c r="C7" s="7">
        <v>0.5</v>
      </c>
      <c r="D7" s="7">
        <v>0</v>
      </c>
      <c r="E7" s="7">
        <v>1</v>
      </c>
      <c r="F7" s="13"/>
      <c r="G7" s="20">
        <f t="shared" si="0"/>
        <v>0</v>
      </c>
      <c r="H7" s="21" t="str">
        <f>IF(F7="","0-1 required","")</f>
        <v>0-1 required</v>
      </c>
    </row>
    <row r="8" spans="1:9">
      <c r="B8" s="12" t="s">
        <v>13</v>
      </c>
      <c r="C8" s="22">
        <f>100/MAX(A:A)</f>
        <v>12.5</v>
      </c>
      <c r="E8" s="1">
        <f>MIN(1,SUM(G3:G7))*C8*(SUM(F3,F6)=1)</f>
        <v>12.5</v>
      </c>
      <c r="F8" s="14">
        <f>MIN(1,SUM(G3:G7))*C8*(SUM(F3,F6)=1) / C8</f>
        <v>1</v>
      </c>
      <c r="H8" s="23" t="str">
        <f>IF(OR(F3+F6&gt;1%,F3+F6=0),"either a or b","")</f>
        <v>either a or b</v>
      </c>
      <c r="I8" s="17"/>
    </row>
    <row r="9" spans="1:9">
      <c r="B9" s="2" t="s">
        <v>14</v>
      </c>
    </row>
    <row r="10" spans="1:9" ht="30">
      <c r="A10" s="4">
        <v>2</v>
      </c>
      <c r="B10" s="5" t="s">
        <v>15</v>
      </c>
      <c r="C10" s="7" t="s">
        <v>2</v>
      </c>
      <c r="D10" s="7" t="s">
        <v>3</v>
      </c>
      <c r="E10" s="7" t="s">
        <v>4</v>
      </c>
      <c r="F10" s="13" t="str">
        <f>F$2</f>
        <v>your 
answer</v>
      </c>
    </row>
    <row r="11" spans="1:9">
      <c r="A11" s="7"/>
      <c r="B11" s="24" t="s">
        <v>16</v>
      </c>
      <c r="C11" s="7">
        <v>0.25</v>
      </c>
      <c r="D11" s="7">
        <v>0</v>
      </c>
      <c r="E11" s="7">
        <v>1</v>
      </c>
      <c r="F11" s="13">
        <v>0</v>
      </c>
      <c r="G11" s="20">
        <f>F11*C11</f>
        <v>0</v>
      </c>
      <c r="H11" s="21" t="str">
        <f t="shared" ref="H11:H17" si="1">IF(F11="","0-1 required","")</f>
        <v/>
      </c>
    </row>
    <row r="12" spans="1:9">
      <c r="A12" s="7"/>
      <c r="B12" s="24" t="s">
        <v>71</v>
      </c>
      <c r="C12" s="7">
        <v>0.25</v>
      </c>
      <c r="D12" s="7">
        <v>0</v>
      </c>
      <c r="E12" s="7">
        <v>1</v>
      </c>
      <c r="F12" s="13">
        <v>0</v>
      </c>
      <c r="G12" s="20">
        <f t="shared" ref="G12:G17" si="2">F12*C12</f>
        <v>0</v>
      </c>
      <c r="H12" s="21" t="str">
        <f t="shared" si="1"/>
        <v/>
      </c>
    </row>
    <row r="13" spans="1:9">
      <c r="A13" s="7"/>
      <c r="B13" s="24" t="s">
        <v>18</v>
      </c>
      <c r="C13" s="7">
        <v>0.25</v>
      </c>
      <c r="D13" s="7">
        <v>0</v>
      </c>
      <c r="E13" s="7">
        <v>1</v>
      </c>
      <c r="F13" s="13">
        <v>0</v>
      </c>
      <c r="G13" s="20">
        <f t="shared" si="2"/>
        <v>0</v>
      </c>
      <c r="H13" s="21" t="str">
        <f t="shared" si="1"/>
        <v/>
      </c>
    </row>
    <row r="14" spans="1:9">
      <c r="A14" s="7"/>
      <c r="B14" s="24" t="s">
        <v>19</v>
      </c>
      <c r="C14" s="7">
        <v>0.25</v>
      </c>
      <c r="D14" s="7">
        <v>0</v>
      </c>
      <c r="E14" s="7">
        <v>1</v>
      </c>
      <c r="F14" s="13">
        <v>1</v>
      </c>
      <c r="G14" s="20">
        <f t="shared" si="2"/>
        <v>0.25</v>
      </c>
      <c r="H14" s="21" t="str">
        <f t="shared" si="1"/>
        <v/>
      </c>
    </row>
    <row r="15" spans="1:9">
      <c r="A15" s="7"/>
      <c r="B15" s="24" t="s">
        <v>20</v>
      </c>
      <c r="C15" s="7">
        <v>0.25</v>
      </c>
      <c r="D15" s="7">
        <v>0</v>
      </c>
      <c r="E15" s="7">
        <v>1</v>
      </c>
      <c r="F15" s="13">
        <v>1</v>
      </c>
      <c r="G15" s="20">
        <f t="shared" si="2"/>
        <v>0.25</v>
      </c>
      <c r="H15" s="21" t="str">
        <f t="shared" si="1"/>
        <v/>
      </c>
    </row>
    <row r="16" spans="1:9">
      <c r="A16" s="7"/>
      <c r="B16" s="24" t="s">
        <v>72</v>
      </c>
      <c r="C16" s="7">
        <v>0.25</v>
      </c>
      <c r="D16" s="7">
        <v>0</v>
      </c>
      <c r="E16" s="7">
        <v>1</v>
      </c>
      <c r="F16" s="13">
        <v>0</v>
      </c>
      <c r="G16" s="20">
        <f t="shared" si="2"/>
        <v>0</v>
      </c>
      <c r="H16" s="21" t="str">
        <f t="shared" si="1"/>
        <v/>
      </c>
    </row>
    <row r="17" spans="1:8">
      <c r="A17" s="7"/>
      <c r="B17" s="24" t="s">
        <v>21</v>
      </c>
      <c r="C17" s="7">
        <v>0.25</v>
      </c>
      <c r="D17" s="7">
        <v>0</v>
      </c>
      <c r="E17" s="7">
        <v>1</v>
      </c>
      <c r="F17" s="13">
        <v>1</v>
      </c>
      <c r="G17" s="20">
        <f t="shared" si="2"/>
        <v>0.25</v>
      </c>
      <c r="H17" s="21" t="str">
        <f t="shared" si="1"/>
        <v/>
      </c>
    </row>
    <row r="18" spans="1:8">
      <c r="B18" s="12" t="s">
        <v>13</v>
      </c>
      <c r="C18" s="22">
        <f>100/MAX(A:A)</f>
        <v>12.5</v>
      </c>
      <c r="E18" s="1">
        <f>MIN(1,SUM(G11:G17))*C18</f>
        <v>9.375</v>
      </c>
      <c r="F18" s="14">
        <f>MIN(1,SUM(G11:G17))*C18 / C18</f>
        <v>0.75</v>
      </c>
      <c r="H18" s="23" t="str">
        <f>IF(F18&lt;0.75,"at least 75%","")</f>
        <v/>
      </c>
    </row>
    <row r="19" spans="1:8">
      <c r="B19" s="2" t="s">
        <v>22</v>
      </c>
      <c r="C19" s="10"/>
    </row>
    <row r="20" spans="1:8" ht="30">
      <c r="A20" s="4">
        <v>3</v>
      </c>
      <c r="B20" s="5" t="s">
        <v>23</v>
      </c>
      <c r="C20" s="7" t="s">
        <v>2</v>
      </c>
      <c r="D20" s="7" t="s">
        <v>3</v>
      </c>
      <c r="E20" s="7" t="s">
        <v>4</v>
      </c>
      <c r="F20" s="13" t="str">
        <f>F$2</f>
        <v>your 
answer</v>
      </c>
    </row>
    <row r="21" spans="1:8">
      <c r="A21" s="7"/>
      <c r="B21" s="6" t="s">
        <v>73</v>
      </c>
      <c r="C21" s="7">
        <v>1</v>
      </c>
      <c r="D21" s="7">
        <v>0</v>
      </c>
      <c r="E21" s="7">
        <v>1</v>
      </c>
      <c r="F21" s="13">
        <v>0</v>
      </c>
      <c r="G21" s="20">
        <f>F21*C21</f>
        <v>0</v>
      </c>
      <c r="H21" s="21" t="str">
        <f t="shared" ref="H21:H31" si="3">IF(F21="","0-1 required","")</f>
        <v/>
      </c>
    </row>
    <row r="22" spans="1:8">
      <c r="A22" s="7"/>
      <c r="B22" s="6" t="s">
        <v>74</v>
      </c>
      <c r="C22" s="7">
        <v>1</v>
      </c>
      <c r="D22" s="7">
        <v>0</v>
      </c>
      <c r="E22" s="7">
        <v>1</v>
      </c>
      <c r="F22" s="13">
        <v>0</v>
      </c>
      <c r="G22" s="20">
        <f t="shared" ref="G22:G31" si="4">F22*C22</f>
        <v>0</v>
      </c>
      <c r="H22" s="21" t="str">
        <f t="shared" si="3"/>
        <v/>
      </c>
    </row>
    <row r="23" spans="1:8">
      <c r="A23" s="7"/>
      <c r="B23" s="6" t="s">
        <v>75</v>
      </c>
      <c r="C23" s="7">
        <v>1</v>
      </c>
      <c r="D23" s="7">
        <v>0</v>
      </c>
      <c r="E23" s="7">
        <v>1</v>
      </c>
      <c r="F23" s="13">
        <v>0</v>
      </c>
      <c r="G23" s="20">
        <f t="shared" si="4"/>
        <v>0</v>
      </c>
      <c r="H23" s="21" t="str">
        <f t="shared" si="3"/>
        <v/>
      </c>
    </row>
    <row r="24" spans="1:8">
      <c r="A24" s="7"/>
      <c r="B24" s="6" t="s">
        <v>26</v>
      </c>
      <c r="C24" s="7">
        <v>0.75</v>
      </c>
      <c r="D24" s="7">
        <v>0</v>
      </c>
      <c r="E24" s="7">
        <v>1</v>
      </c>
      <c r="F24" s="13">
        <v>0</v>
      </c>
      <c r="G24" s="20">
        <f t="shared" si="4"/>
        <v>0</v>
      </c>
      <c r="H24" s="21" t="str">
        <f t="shared" si="3"/>
        <v/>
      </c>
    </row>
    <row r="25" spans="1:8">
      <c r="A25" s="7"/>
      <c r="B25" s="6" t="s">
        <v>76</v>
      </c>
      <c r="C25" s="7">
        <v>0.75</v>
      </c>
      <c r="D25" s="7">
        <v>0</v>
      </c>
      <c r="E25" s="7">
        <v>1</v>
      </c>
      <c r="F25" s="13">
        <v>1</v>
      </c>
      <c r="G25" s="20">
        <f t="shared" si="4"/>
        <v>0.75</v>
      </c>
      <c r="H25" s="21" t="str">
        <f t="shared" si="3"/>
        <v/>
      </c>
    </row>
    <row r="26" spans="1:8">
      <c r="A26" s="7"/>
      <c r="B26" s="6" t="s">
        <v>28</v>
      </c>
      <c r="C26" s="7">
        <v>0.75</v>
      </c>
      <c r="D26" s="7">
        <v>0</v>
      </c>
      <c r="E26" s="7">
        <v>1</v>
      </c>
      <c r="F26" s="13">
        <v>1</v>
      </c>
      <c r="G26" s="20">
        <f t="shared" si="4"/>
        <v>0.75</v>
      </c>
      <c r="H26" s="21" t="str">
        <f t="shared" si="3"/>
        <v/>
      </c>
    </row>
    <row r="27" spans="1:8">
      <c r="A27" s="7"/>
      <c r="B27" s="6" t="s">
        <v>29</v>
      </c>
      <c r="C27" s="7">
        <v>1</v>
      </c>
      <c r="D27" s="7">
        <v>0</v>
      </c>
      <c r="E27" s="7">
        <v>1</v>
      </c>
      <c r="F27" s="13">
        <v>0</v>
      </c>
      <c r="G27" s="20">
        <f t="shared" si="4"/>
        <v>0</v>
      </c>
      <c r="H27" s="21" t="str">
        <f t="shared" si="3"/>
        <v/>
      </c>
    </row>
    <row r="28" spans="1:8">
      <c r="A28" s="7"/>
      <c r="B28" s="6" t="s">
        <v>77</v>
      </c>
      <c r="C28" s="7">
        <v>1</v>
      </c>
      <c r="D28" s="7"/>
      <c r="E28" s="7"/>
      <c r="F28" s="13">
        <v>0</v>
      </c>
      <c r="G28" s="20">
        <f t="shared" si="4"/>
        <v>0</v>
      </c>
      <c r="H28" s="21" t="str">
        <f t="shared" si="3"/>
        <v/>
      </c>
    </row>
    <row r="29" spans="1:8">
      <c r="A29" s="7"/>
      <c r="B29" s="6" t="s">
        <v>31</v>
      </c>
      <c r="C29" s="7">
        <v>1</v>
      </c>
      <c r="D29" s="7"/>
      <c r="E29" s="7"/>
      <c r="F29" s="13">
        <v>0</v>
      </c>
      <c r="G29" s="20">
        <f t="shared" si="4"/>
        <v>0</v>
      </c>
      <c r="H29" s="21" t="str">
        <f t="shared" si="3"/>
        <v/>
      </c>
    </row>
    <row r="30" spans="1:8">
      <c r="A30" s="7"/>
      <c r="B30" s="6"/>
      <c r="C30" s="7"/>
      <c r="D30" s="7"/>
      <c r="E30" s="7"/>
      <c r="F30" s="13"/>
      <c r="G30" s="20">
        <f t="shared" si="4"/>
        <v>0</v>
      </c>
      <c r="H30" s="21" t="str">
        <f t="shared" si="3"/>
        <v>0-1 required</v>
      </c>
    </row>
    <row r="31" spans="1:8">
      <c r="A31" s="7"/>
      <c r="B31" s="6" t="s">
        <v>32</v>
      </c>
      <c r="C31" s="7">
        <v>0.5</v>
      </c>
      <c r="D31" s="7">
        <v>0</v>
      </c>
      <c r="E31" s="7">
        <v>1</v>
      </c>
      <c r="F31" s="13">
        <v>1</v>
      </c>
      <c r="G31" s="20">
        <f t="shared" si="4"/>
        <v>0.5</v>
      </c>
      <c r="H31" s="21" t="str">
        <f t="shared" si="3"/>
        <v/>
      </c>
    </row>
    <row r="32" spans="1:8">
      <c r="B32" s="12" t="s">
        <v>13</v>
      </c>
      <c r="C32" s="22">
        <f>100/MAX(A:A)</f>
        <v>12.5</v>
      </c>
      <c r="E32" s="1">
        <f>MIN(1,SUM(G21:G31))*C32</f>
        <v>12.5</v>
      </c>
      <c r="F32" s="14">
        <f>MIN(1,SUM(G21:G31))*C32 / C32</f>
        <v>1</v>
      </c>
    </row>
    <row r="33" spans="1:8">
      <c r="B33" s="2" t="s">
        <v>33</v>
      </c>
    </row>
    <row r="34" spans="1:8" ht="30">
      <c r="A34" s="4">
        <v>4</v>
      </c>
      <c r="B34" s="5" t="s">
        <v>34</v>
      </c>
      <c r="C34" s="7" t="s">
        <v>2</v>
      </c>
      <c r="D34" s="7" t="s">
        <v>3</v>
      </c>
      <c r="E34" s="7" t="s">
        <v>4</v>
      </c>
      <c r="F34" s="13" t="str">
        <f>F$2</f>
        <v>your 
answer</v>
      </c>
    </row>
    <row r="35" spans="1:8">
      <c r="A35" s="7"/>
      <c r="B35" s="33" t="s">
        <v>35</v>
      </c>
      <c r="C35" s="7">
        <v>0.5</v>
      </c>
      <c r="D35" s="7">
        <v>0</v>
      </c>
      <c r="E35" s="7">
        <v>1</v>
      </c>
      <c r="F35" s="13">
        <v>1</v>
      </c>
      <c r="G35" s="20">
        <f>F35*C35</f>
        <v>0.5</v>
      </c>
      <c r="H35" s="21" t="str">
        <f>IF(F35="","0-1 required","")</f>
        <v/>
      </c>
    </row>
    <row r="36" spans="1:8">
      <c r="A36" s="7"/>
      <c r="B36" s="33" t="s">
        <v>36</v>
      </c>
      <c r="C36" s="7">
        <v>0.5</v>
      </c>
      <c r="D36" s="7">
        <v>0</v>
      </c>
      <c r="E36" s="7">
        <v>1</v>
      </c>
      <c r="F36" s="15">
        <v>1</v>
      </c>
      <c r="G36" s="20">
        <f t="shared" ref="G36:G37" si="5">F36*C36</f>
        <v>0.5</v>
      </c>
    </row>
    <row r="37" spans="1:8">
      <c r="A37" s="7"/>
      <c r="B37" s="33" t="s">
        <v>37</v>
      </c>
      <c r="C37" s="7">
        <v>0.5</v>
      </c>
      <c r="D37" s="7">
        <v>0</v>
      </c>
      <c r="E37" s="7">
        <v>1</v>
      </c>
      <c r="F37" s="15">
        <v>1</v>
      </c>
      <c r="G37" s="20">
        <f t="shared" si="5"/>
        <v>0.5</v>
      </c>
    </row>
    <row r="38" spans="1:8">
      <c r="A38" s="7"/>
      <c r="B38" s="33" t="s">
        <v>38</v>
      </c>
      <c r="C38" s="7">
        <v>0.5</v>
      </c>
      <c r="D38" s="7">
        <v>0</v>
      </c>
      <c r="E38" s="7">
        <v>1</v>
      </c>
      <c r="F38" s="15">
        <v>1</v>
      </c>
      <c r="G38" s="20">
        <f>F38*C38</f>
        <v>0.5</v>
      </c>
      <c r="H38" s="21" t="str">
        <f>IF(F38="","0-1 required","")</f>
        <v/>
      </c>
    </row>
    <row r="39" spans="1:8">
      <c r="A39" s="7"/>
      <c r="B39" s="33" t="s">
        <v>39</v>
      </c>
      <c r="C39" s="7">
        <v>0.5</v>
      </c>
      <c r="D39" s="7">
        <v>0</v>
      </c>
      <c r="E39" s="7">
        <v>1</v>
      </c>
      <c r="F39" s="15">
        <v>1</v>
      </c>
      <c r="G39" s="20">
        <f>F39*C39</f>
        <v>0.5</v>
      </c>
      <c r="H39" s="21" t="str">
        <f>IF(F39="","0-1 required","")</f>
        <v/>
      </c>
    </row>
    <row r="40" spans="1:8">
      <c r="A40" s="7"/>
      <c r="B40" s="33" t="s">
        <v>40</v>
      </c>
      <c r="C40" s="7">
        <v>0.5</v>
      </c>
      <c r="D40" s="7">
        <v>0</v>
      </c>
      <c r="E40" s="7">
        <v>1</v>
      </c>
      <c r="F40" s="15">
        <v>1</v>
      </c>
      <c r="G40" s="20">
        <f>F40*C40</f>
        <v>0.5</v>
      </c>
      <c r="H40" s="21" t="str">
        <f>IF(F40="","0-1 required","")</f>
        <v/>
      </c>
    </row>
    <row r="41" spans="1:8">
      <c r="B41" s="12" t="s">
        <v>13</v>
      </c>
      <c r="C41" s="22">
        <f>100/MAX(A:A)</f>
        <v>12.5</v>
      </c>
      <c r="E41" s="1">
        <f>MIN(1,SUM(G35:G40))*C41</f>
        <v>12.5</v>
      </c>
      <c r="F41" s="14">
        <f>MIN(1,SUM(G35:G40))*C41 / C41</f>
        <v>1</v>
      </c>
    </row>
    <row r="42" spans="1:8">
      <c r="A42" s="11"/>
      <c r="B42" s="2" t="s">
        <v>41</v>
      </c>
    </row>
    <row r="43" spans="1:8" ht="30">
      <c r="A43" s="4">
        <v>5</v>
      </c>
      <c r="B43" s="5" t="s">
        <v>42</v>
      </c>
      <c r="C43" s="7" t="s">
        <v>2</v>
      </c>
      <c r="D43" s="7" t="s">
        <v>3</v>
      </c>
      <c r="E43" s="7" t="s">
        <v>4</v>
      </c>
      <c r="F43" s="13" t="str">
        <f>F$2</f>
        <v>your 
answer</v>
      </c>
    </row>
    <row r="44" spans="1:8" ht="30">
      <c r="A44" s="7"/>
      <c r="B44" s="8" t="s">
        <v>43</v>
      </c>
      <c r="C44" s="7">
        <v>0.5</v>
      </c>
      <c r="D44" s="7">
        <v>0</v>
      </c>
      <c r="E44" s="7">
        <v>1</v>
      </c>
      <c r="F44" s="13">
        <v>1</v>
      </c>
      <c r="G44" s="20">
        <f>F44*C44</f>
        <v>0.5</v>
      </c>
      <c r="H44" s="21" t="str">
        <f>IF(F44="","0-1 required","")</f>
        <v/>
      </c>
    </row>
    <row r="45" spans="1:8" ht="30">
      <c r="A45" s="7"/>
      <c r="B45" s="8" t="s">
        <v>44</v>
      </c>
      <c r="C45" s="7">
        <v>0.75</v>
      </c>
      <c r="D45" s="7">
        <v>0</v>
      </c>
      <c r="E45" s="7">
        <v>1</v>
      </c>
      <c r="F45" s="13">
        <v>0</v>
      </c>
      <c r="G45" s="20">
        <f t="shared" ref="G45:G47" si="6">F45*C45</f>
        <v>0</v>
      </c>
      <c r="H45" s="21" t="str">
        <f>IF(F45="","0-1 required","")</f>
        <v/>
      </c>
    </row>
    <row r="46" spans="1:8" ht="30">
      <c r="A46" s="7"/>
      <c r="B46" s="8" t="s">
        <v>45</v>
      </c>
      <c r="C46" s="7">
        <v>1</v>
      </c>
      <c r="D46" s="7">
        <v>0</v>
      </c>
      <c r="E46" s="7">
        <v>1</v>
      </c>
      <c r="F46" s="15">
        <v>0</v>
      </c>
      <c r="G46" s="20"/>
    </row>
    <row r="47" spans="1:8" ht="30">
      <c r="A47" s="7"/>
      <c r="B47" s="8" t="s">
        <v>46</v>
      </c>
      <c r="C47" s="7">
        <v>1</v>
      </c>
      <c r="D47" s="7">
        <v>0</v>
      </c>
      <c r="E47" s="7">
        <v>1</v>
      </c>
      <c r="F47" s="15">
        <v>0</v>
      </c>
      <c r="G47" s="20">
        <f t="shared" si="6"/>
        <v>0</v>
      </c>
      <c r="H47" s="21" t="str">
        <f>IF(F47="","0-1 required","")</f>
        <v/>
      </c>
    </row>
    <row r="48" spans="1:8">
      <c r="B48" s="12" t="s">
        <v>13</v>
      </c>
      <c r="C48" s="22">
        <f>100/MAX(A:A)</f>
        <v>12.5</v>
      </c>
      <c r="E48" s="1">
        <f>MIN(1,SUM(G44:G47))*C48</f>
        <v>6.25</v>
      </c>
      <c r="F48" s="14">
        <f>MIN(1,SUM(G44:G47))*C48 / C48</f>
        <v>0.5</v>
      </c>
    </row>
    <row r="49" spans="1:8">
      <c r="A49" s="11"/>
      <c r="B49" s="2" t="s">
        <v>47</v>
      </c>
    </row>
    <row r="50" spans="1:8" ht="30">
      <c r="A50" s="4">
        <v>6</v>
      </c>
      <c r="B50" s="5" t="s">
        <v>48</v>
      </c>
      <c r="C50" s="7" t="s">
        <v>2</v>
      </c>
      <c r="D50" s="7" t="s">
        <v>3</v>
      </c>
      <c r="E50" s="7" t="s">
        <v>4</v>
      </c>
      <c r="F50" s="13" t="str">
        <f>F$2</f>
        <v>your 
answer</v>
      </c>
    </row>
    <row r="51" spans="1:8">
      <c r="A51" s="7"/>
      <c r="B51" s="8" t="s">
        <v>78</v>
      </c>
      <c r="C51" s="7">
        <v>0.25</v>
      </c>
      <c r="D51" s="7">
        <v>0</v>
      </c>
      <c r="E51" s="7">
        <v>1</v>
      </c>
      <c r="F51" s="13">
        <v>1</v>
      </c>
      <c r="G51" s="20">
        <f>F51*C51</f>
        <v>0.25</v>
      </c>
      <c r="H51" s="21" t="str">
        <f>IF(F51="","0-1 required","")</f>
        <v/>
      </c>
    </row>
    <row r="52" spans="1:8">
      <c r="A52" s="7"/>
      <c r="B52" s="8" t="s">
        <v>79</v>
      </c>
      <c r="C52" s="7">
        <v>0.5</v>
      </c>
      <c r="D52" s="7">
        <v>0</v>
      </c>
      <c r="E52" s="7">
        <v>1</v>
      </c>
      <c r="F52" s="13">
        <v>1</v>
      </c>
      <c r="G52" s="20">
        <f t="shared" ref="G52:G54" si="7">F52*C52</f>
        <v>0.5</v>
      </c>
      <c r="H52" s="21" t="str">
        <f>IF(F52="","0-1 required","")</f>
        <v/>
      </c>
    </row>
    <row r="53" spans="1:8">
      <c r="A53" s="7"/>
      <c r="B53" s="8" t="s">
        <v>80</v>
      </c>
      <c r="C53" s="7">
        <v>0.75</v>
      </c>
      <c r="D53" s="7">
        <v>0</v>
      </c>
      <c r="E53" s="7">
        <v>1</v>
      </c>
      <c r="F53" s="15">
        <v>1</v>
      </c>
      <c r="G53" s="20">
        <f t="shared" si="7"/>
        <v>0.75</v>
      </c>
      <c r="H53" s="21" t="str">
        <f>IF(F53="","0-1 required","")</f>
        <v/>
      </c>
    </row>
    <row r="54" spans="1:8">
      <c r="A54" s="7"/>
      <c r="B54" s="8" t="s">
        <v>81</v>
      </c>
      <c r="C54" s="7">
        <v>1</v>
      </c>
      <c r="D54" s="7">
        <v>0</v>
      </c>
      <c r="E54" s="7">
        <v>1</v>
      </c>
      <c r="F54" s="15">
        <v>1</v>
      </c>
      <c r="G54" s="20">
        <f t="shared" si="7"/>
        <v>1</v>
      </c>
      <c r="H54" s="21" t="str">
        <f>IF(F54="","0-1 required","")</f>
        <v/>
      </c>
    </row>
    <row r="55" spans="1:8">
      <c r="B55" s="12" t="s">
        <v>13</v>
      </c>
      <c r="C55" s="22">
        <f>100/MAX(A:A)</f>
        <v>12.5</v>
      </c>
      <c r="E55" s="1">
        <f>MIN(1,SUM(G51:G53))*C55</f>
        <v>12.5</v>
      </c>
      <c r="F55" s="14">
        <f>MIN(1,SUM(G51:G53))*C55 / C55</f>
        <v>1</v>
      </c>
    </row>
    <row r="56" spans="1:8">
      <c r="A56" s="11"/>
      <c r="B56" s="2" t="s">
        <v>53</v>
      </c>
    </row>
    <row r="57" spans="1:8" ht="30">
      <c r="A57" s="4">
        <v>7</v>
      </c>
      <c r="B57" s="5" t="s">
        <v>54</v>
      </c>
      <c r="C57" s="7" t="s">
        <v>2</v>
      </c>
      <c r="D57" s="7" t="s">
        <v>3</v>
      </c>
      <c r="E57" s="7" t="s">
        <v>4</v>
      </c>
      <c r="F57" s="13" t="str">
        <f>F$2</f>
        <v>your 
answer</v>
      </c>
    </row>
    <row r="58" spans="1:8">
      <c r="A58" s="7"/>
      <c r="B58" s="32" t="s">
        <v>55</v>
      </c>
      <c r="C58" s="7">
        <v>0.5</v>
      </c>
      <c r="D58" s="7">
        <v>0</v>
      </c>
      <c r="E58" s="7">
        <v>1</v>
      </c>
      <c r="F58" s="13">
        <v>1</v>
      </c>
      <c r="G58" s="20">
        <f t="shared" ref="G58:G64" si="8">F58*C58</f>
        <v>0.5</v>
      </c>
      <c r="H58" s="21" t="str">
        <f>IF(F58="","0-1 required","")</f>
        <v/>
      </c>
    </row>
    <row r="59" spans="1:8">
      <c r="A59" s="7"/>
      <c r="B59" s="32" t="s">
        <v>82</v>
      </c>
      <c r="C59" s="7">
        <v>0.75</v>
      </c>
      <c r="D59" s="7">
        <v>0</v>
      </c>
      <c r="E59" s="7">
        <v>1</v>
      </c>
      <c r="F59" s="13">
        <v>1</v>
      </c>
      <c r="G59" s="20">
        <f t="shared" si="8"/>
        <v>0.75</v>
      </c>
      <c r="H59" s="21" t="str">
        <f>IF(F59="","0-1 required","")</f>
        <v/>
      </c>
    </row>
    <row r="60" spans="1:8">
      <c r="A60" s="7"/>
      <c r="B60" s="32" t="s">
        <v>57</v>
      </c>
      <c r="C60" s="7">
        <v>1</v>
      </c>
      <c r="D60" s="7">
        <v>0</v>
      </c>
      <c r="E60" s="7">
        <v>1</v>
      </c>
      <c r="F60" s="13">
        <v>1</v>
      </c>
      <c r="G60" s="20">
        <f t="shared" si="8"/>
        <v>1</v>
      </c>
      <c r="H60" s="21" t="str">
        <f>IF(F60="","0-1 required","")</f>
        <v/>
      </c>
    </row>
    <row r="61" spans="1:8">
      <c r="A61" s="7"/>
      <c r="B61" s="32" t="s">
        <v>83</v>
      </c>
      <c r="C61" s="7">
        <v>1</v>
      </c>
      <c r="D61" s="7">
        <v>0</v>
      </c>
      <c r="E61" s="7">
        <v>1</v>
      </c>
      <c r="F61" s="15">
        <v>1</v>
      </c>
      <c r="G61" s="20">
        <f t="shared" si="8"/>
        <v>1</v>
      </c>
      <c r="H61" s="21" t="str">
        <f t="shared" ref="H61:H62" si="9">IF(F61="","0-1 required","")</f>
        <v/>
      </c>
    </row>
    <row r="62" spans="1:8">
      <c r="A62" s="7"/>
      <c r="B62" s="32" t="s">
        <v>59</v>
      </c>
      <c r="C62" s="7">
        <v>1</v>
      </c>
      <c r="D62" s="7">
        <v>0</v>
      </c>
      <c r="E62" s="7">
        <v>1</v>
      </c>
      <c r="F62" s="15">
        <v>1</v>
      </c>
      <c r="G62" s="20">
        <f t="shared" si="8"/>
        <v>1</v>
      </c>
      <c r="H62" s="21" t="str">
        <f t="shared" si="9"/>
        <v/>
      </c>
    </row>
    <row r="63" spans="1:8">
      <c r="A63" s="7"/>
      <c r="B63" s="32" t="s">
        <v>60</v>
      </c>
      <c r="C63" s="7">
        <v>0.75</v>
      </c>
      <c r="D63" s="7">
        <v>0</v>
      </c>
      <c r="E63" s="7">
        <v>1</v>
      </c>
      <c r="F63" s="15">
        <v>1</v>
      </c>
      <c r="G63" s="20">
        <f t="shared" si="8"/>
        <v>0.75</v>
      </c>
      <c r="H63" s="21" t="str">
        <f>IF(F63="","0-1 required","")</f>
        <v/>
      </c>
    </row>
    <row r="64" spans="1:8">
      <c r="A64" s="7"/>
      <c r="B64" s="32" t="s">
        <v>61</v>
      </c>
      <c r="C64" s="7">
        <v>0.75</v>
      </c>
      <c r="D64" s="7">
        <v>0</v>
      </c>
      <c r="E64" s="7">
        <v>1</v>
      </c>
      <c r="F64" s="15">
        <v>1</v>
      </c>
      <c r="G64" s="20">
        <f t="shared" si="8"/>
        <v>0.75</v>
      </c>
      <c r="H64" s="21" t="str">
        <f>IF(F64="","0-1 required","")</f>
        <v/>
      </c>
    </row>
    <row r="65" spans="1:8">
      <c r="B65" s="12" t="s">
        <v>13</v>
      </c>
      <c r="C65" s="22">
        <f>100/MAX(A:A)</f>
        <v>12.5</v>
      </c>
      <c r="E65" s="1">
        <f>MIN(1,SUM(G58:G64))*C65</f>
        <v>12.5</v>
      </c>
      <c r="F65" s="14">
        <f>MIN(1,SUM(G58:G64))*C65 / C65</f>
        <v>1</v>
      </c>
    </row>
    <row r="66" spans="1:8">
      <c r="A66" s="11"/>
      <c r="B66" s="2" t="s">
        <v>62</v>
      </c>
    </row>
    <row r="67" spans="1:8" ht="30">
      <c r="A67" s="4">
        <v>8</v>
      </c>
      <c r="B67" s="5" t="s">
        <v>63</v>
      </c>
      <c r="C67" s="7" t="s">
        <v>2</v>
      </c>
      <c r="D67" s="7" t="s">
        <v>3</v>
      </c>
      <c r="E67" s="7" t="s">
        <v>4</v>
      </c>
      <c r="F67" s="13" t="str">
        <f>F$2</f>
        <v>your 
answer</v>
      </c>
    </row>
    <row r="68" spans="1:8">
      <c r="A68" s="7"/>
      <c r="B68" s="6" t="s">
        <v>64</v>
      </c>
      <c r="C68" s="7">
        <v>1</v>
      </c>
      <c r="D68" s="7">
        <v>0</v>
      </c>
      <c r="E68" s="7">
        <v>1</v>
      </c>
      <c r="F68" s="13">
        <v>1</v>
      </c>
      <c r="G68" s="20">
        <f>F68*C68</f>
        <v>1</v>
      </c>
      <c r="H68" s="21" t="str">
        <f>IF(F68="","0-1 required","")</f>
        <v/>
      </c>
    </row>
    <row r="69" spans="1:8">
      <c r="A69" s="7"/>
      <c r="B69" s="6" t="s">
        <v>65</v>
      </c>
      <c r="C69" s="7">
        <v>1</v>
      </c>
      <c r="D69" s="7">
        <v>0</v>
      </c>
      <c r="E69" s="7">
        <v>1</v>
      </c>
      <c r="F69" s="13">
        <v>1</v>
      </c>
      <c r="G69" s="20">
        <f t="shared" ref="G69:G73" si="10">F69*C69</f>
        <v>1</v>
      </c>
      <c r="H69" s="21" t="str">
        <f t="shared" ref="H69:H73" si="11">IF(F69="","0-1 required","")</f>
        <v/>
      </c>
    </row>
    <row r="70" spans="1:8">
      <c r="A70" s="7"/>
      <c r="B70" s="6" t="s">
        <v>66</v>
      </c>
      <c r="C70" s="7">
        <v>1</v>
      </c>
      <c r="D70" s="7">
        <v>0</v>
      </c>
      <c r="E70" s="7">
        <v>1</v>
      </c>
      <c r="F70" s="13">
        <v>1</v>
      </c>
      <c r="G70" s="20">
        <f t="shared" si="10"/>
        <v>1</v>
      </c>
      <c r="H70" s="21" t="str">
        <f t="shared" si="11"/>
        <v/>
      </c>
    </row>
    <row r="71" spans="1:8">
      <c r="A71" s="7"/>
      <c r="B71" s="6" t="s">
        <v>67</v>
      </c>
      <c r="C71" s="7">
        <v>1</v>
      </c>
      <c r="D71" s="7">
        <v>0</v>
      </c>
      <c r="E71" s="7">
        <v>1</v>
      </c>
      <c r="F71" s="13">
        <v>1</v>
      </c>
      <c r="G71" s="20">
        <f t="shared" si="10"/>
        <v>1</v>
      </c>
      <c r="H71" s="21" t="str">
        <f t="shared" si="11"/>
        <v/>
      </c>
    </row>
    <row r="72" spans="1:8">
      <c r="A72" s="7"/>
      <c r="B72" s="6" t="s">
        <v>68</v>
      </c>
      <c r="C72" s="7">
        <v>1</v>
      </c>
      <c r="D72" s="7">
        <v>0</v>
      </c>
      <c r="E72" s="7">
        <v>1</v>
      </c>
      <c r="F72" s="13">
        <v>1</v>
      </c>
      <c r="G72" s="20">
        <f t="shared" si="10"/>
        <v>1</v>
      </c>
      <c r="H72" s="21" t="str">
        <f t="shared" si="11"/>
        <v/>
      </c>
    </row>
    <row r="73" spans="1:8">
      <c r="A73" s="7"/>
      <c r="B73" s="6" t="s">
        <v>69</v>
      </c>
      <c r="C73" s="7">
        <v>0.5</v>
      </c>
      <c r="D73" s="7">
        <v>0</v>
      </c>
      <c r="E73" s="7">
        <v>1</v>
      </c>
      <c r="F73" s="13">
        <v>1</v>
      </c>
      <c r="G73" s="20">
        <f t="shared" si="10"/>
        <v>0.5</v>
      </c>
      <c r="H73" s="21" t="str">
        <f t="shared" si="11"/>
        <v/>
      </c>
    </row>
    <row r="74" spans="1:8">
      <c r="B74" s="12" t="s">
        <v>13</v>
      </c>
      <c r="C74" s="22">
        <f>100/MAX(A:A)</f>
        <v>12.5</v>
      </c>
      <c r="E74" s="1">
        <f>MIN(1,SUM(G68:G73))*C74</f>
        <v>12.5</v>
      </c>
      <c r="F74" s="14">
        <f>MIN(1,SUM(G68:G73))*C74 / C74</f>
        <v>1</v>
      </c>
    </row>
    <row r="76" spans="1:8">
      <c r="B76" s="47" t="s">
        <v>70</v>
      </c>
      <c r="C76" s="47"/>
      <c r="D76" s="47"/>
      <c r="E76" s="48"/>
      <c r="F76" s="14">
        <f>SUM(E8,E18,E32,E41,E48,E55,E65,E74)*(PRODUCT(E8,E18,E32,E48,E55,E65,E74)&gt;0) / 100</f>
        <v>0.90625</v>
      </c>
      <c r="H76" s="23" t="str">
        <f>IF(F76&lt;0.6,"at least 60%","")</f>
        <v/>
      </c>
    </row>
  </sheetData>
  <mergeCells count="1">
    <mergeCell ref="B76:E7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 Serhan AYDIN, ISU</dc:creator>
  <cp:keywords/>
  <dc:description/>
  <cp:lastModifiedBy/>
  <cp:revision/>
  <dcterms:created xsi:type="dcterms:W3CDTF">2025-04-09T09:10:43Z</dcterms:created>
  <dcterms:modified xsi:type="dcterms:W3CDTF">2025-09-30T06:25:45Z</dcterms:modified>
  <cp:category/>
  <cp:contentStatus/>
</cp:coreProperties>
</file>